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240" yWindow="105" windowWidth="14805" windowHeight="6900" firstSheet="3" activeTab="7"/>
  </bookViews>
  <sheets>
    <sheet name="Lampiran IV RKPDESa 2023" sheetId="6" r:id="rId1"/>
    <sheet name="USULAN MUSRENBANG KEC" sheetId="7" r:id="rId2"/>
    <sheet name="Lamp. VI b. Usulan Masyarakat " sheetId="11" r:id="rId3"/>
    <sheet name="Lamp. 1 Keg. masuk Desa " sheetId="20" r:id="rId4"/>
    <sheet name="Lam. V Pem. Pembangunan PAGU " sheetId="23" r:id="rId5"/>
    <sheet name="Lamp. VI C " sheetId="24" r:id="rId6"/>
    <sheet name="lamp. VI D" sheetId="25" r:id="rId7"/>
    <sheet name="Lamp. VI a DU RKP" sheetId="28" r:id="rId8"/>
  </sheets>
  <externalReferences>
    <externalReference r:id="rId9"/>
    <externalReference r:id="rId10"/>
  </externalReferences>
  <definedNames>
    <definedName name="\Z">#REF!</definedName>
    <definedName name="_">#REF!</definedName>
    <definedName name="a">#REF!</definedName>
    <definedName name="_xlnm.Print_Area">'[1]F-25.b LEMBAR CATATAN'!$A$3:$L$68</definedName>
    <definedName name="SE">#REF!</definedName>
  </definedNames>
  <calcPr calcId="124519"/>
</workbook>
</file>

<file path=xl/calcChain.xml><?xml version="1.0" encoding="utf-8"?>
<calcChain xmlns="http://schemas.openxmlformats.org/spreadsheetml/2006/main">
  <c r="N104" i="6"/>
  <c r="G177" i="23"/>
  <c r="F177"/>
  <c r="E177"/>
  <c r="L177" l="1"/>
  <c r="M26" i="28"/>
  <c r="M13"/>
  <c r="D177" i="23"/>
  <c r="M39" i="28" l="1"/>
  <c r="J23" i="7"/>
  <c r="J29"/>
  <c r="J32" l="1"/>
  <c r="J35" s="1"/>
  <c r="N14" i="6" l="1"/>
  <c r="N12"/>
  <c r="N251"/>
  <c r="N233"/>
  <c r="N227"/>
  <c r="N226"/>
  <c r="N224"/>
  <c r="N245" s="1"/>
  <c r="N188"/>
  <c r="N185"/>
  <c r="N206" s="1"/>
  <c r="N167"/>
  <c r="N138"/>
  <c r="N137"/>
  <c r="N136"/>
  <c r="N135"/>
  <c r="N134"/>
  <c r="N118"/>
  <c r="N116"/>
  <c r="N107"/>
  <c r="N86"/>
  <c r="N37"/>
  <c r="N36"/>
  <c r="N176" l="1"/>
  <c r="N252"/>
  <c r="N253" l="1"/>
</calcChain>
</file>

<file path=xl/sharedStrings.xml><?xml version="1.0" encoding="utf-8"?>
<sst xmlns="http://schemas.openxmlformats.org/spreadsheetml/2006/main" count="3444" uniqueCount="1024">
  <si>
    <t>:</t>
  </si>
  <si>
    <t>DESA</t>
  </si>
  <si>
    <t>KECAMATAN</t>
  </si>
  <si>
    <t>KABUPATEN</t>
  </si>
  <si>
    <t>PROVINSI</t>
  </si>
  <si>
    <t>Operasional BPD</t>
  </si>
  <si>
    <t>No</t>
  </si>
  <si>
    <t>Bidang/jenis kegiatan</t>
  </si>
  <si>
    <t>Bidang</t>
  </si>
  <si>
    <t>Jenis Kegiatan</t>
  </si>
  <si>
    <t>Lokasi</t>
  </si>
  <si>
    <t>Vol</t>
  </si>
  <si>
    <t>Waktu Pelaksanaan</t>
  </si>
  <si>
    <t>Biaya dan Sumber Pembiayaan</t>
  </si>
  <si>
    <t>Jumlah (Rp)</t>
  </si>
  <si>
    <t>Sumber</t>
  </si>
  <si>
    <t>Swakelola</t>
  </si>
  <si>
    <t>BARRU</t>
  </si>
  <si>
    <t>SULAWESI SELATAN</t>
  </si>
  <si>
    <t>Penyelenggaraan Pemerintahan Desa</t>
  </si>
  <si>
    <t>JUMLAH TOTAL</t>
  </si>
  <si>
    <t>Mengetahui :</t>
  </si>
  <si>
    <t>Disusun oleh:</t>
  </si>
  <si>
    <t>Jumlah Per Bidang 1</t>
  </si>
  <si>
    <t>Jumlah Per Bidang 2</t>
  </si>
  <si>
    <t>Jumlah Per Bidang 4</t>
  </si>
  <si>
    <t>Jumlah Per Bidang 3</t>
  </si>
  <si>
    <t>SOPPENG RIAJA</t>
  </si>
  <si>
    <t>1.</t>
  </si>
  <si>
    <t>2.</t>
  </si>
  <si>
    <t xml:space="preserve"> </t>
  </si>
  <si>
    <t>3.</t>
  </si>
  <si>
    <t>4.</t>
  </si>
  <si>
    <t>Insentif Kader Posyandu</t>
  </si>
  <si>
    <t>1 Paket</t>
  </si>
  <si>
    <t>5.</t>
  </si>
  <si>
    <t>6.</t>
  </si>
  <si>
    <t>7.</t>
  </si>
  <si>
    <t>1 Unit</t>
  </si>
  <si>
    <t>Penanggulangan Bencana</t>
  </si>
  <si>
    <t>Penghasilan Tetap dan Tunjangan Kepala Desa</t>
  </si>
  <si>
    <t>1 OB</t>
  </si>
  <si>
    <t>Penghasilan Tetap dan Tunjangan Perangkat Desa</t>
  </si>
  <si>
    <t>Jaminan Sosial Kepala Desa dan Perangkat Desa</t>
  </si>
  <si>
    <t>Operasional Pemerintah Desa</t>
  </si>
  <si>
    <t>Tunjangan BPD</t>
  </si>
  <si>
    <t>Insentif dan Operasional RT</t>
  </si>
  <si>
    <t>Honorarium  Pembantu Tugas Umum Desa/ Operator</t>
  </si>
  <si>
    <t xml:space="preserve">Jaminan Ketenagakerjaan Pembantu Tugas Umum Desa/ Operator </t>
  </si>
  <si>
    <t>Jaminan Ketenagakerjaan BPD</t>
  </si>
  <si>
    <t>Jaminan Ketenagakerjaan Lembaga Desa Lainnya</t>
  </si>
  <si>
    <t>Pemutakhiran Data Profil Desa</t>
  </si>
  <si>
    <t>Musrenbang RKPDes</t>
  </si>
  <si>
    <t xml:space="preserve">2 Hari </t>
  </si>
  <si>
    <t>3 Hari</t>
  </si>
  <si>
    <t>Musyawarah Pembahasan APBDes</t>
  </si>
  <si>
    <t>Musyawarah Perubahan APBDes</t>
  </si>
  <si>
    <t>Musyawarah Realisasi APBDes</t>
  </si>
  <si>
    <t>1 Hari</t>
  </si>
  <si>
    <t>Musrenbang Anak</t>
  </si>
  <si>
    <t>Musyawarah Mappalili</t>
  </si>
  <si>
    <t>Rapat Rapat Internal Pemerintahan Desa</t>
  </si>
  <si>
    <t>Administrasi PBB</t>
  </si>
  <si>
    <t>35 OB</t>
  </si>
  <si>
    <t>Penyuluhan Penyakit TBC</t>
  </si>
  <si>
    <t>Penyuluhan Gizi Buruk (Stunting)</t>
  </si>
  <si>
    <t>Rapat Pokja Desa Siaga</t>
  </si>
  <si>
    <t>Pelatihan Perencanaan Pokja Desa Siaga</t>
  </si>
  <si>
    <t>Pelatihan Penyusunan LPJ Pokja Desa Siaga</t>
  </si>
  <si>
    <t>Pelatihan Penyusunan Proposal Pokja Desa Siaga</t>
  </si>
  <si>
    <t>6 Hari</t>
  </si>
  <si>
    <t>Kegiatan Gotong Royong Desa</t>
  </si>
  <si>
    <t>Pembinaan LPM</t>
  </si>
  <si>
    <t>Bimtek Kepala Desa</t>
  </si>
  <si>
    <t>Bimtek Perangkat Desa</t>
  </si>
  <si>
    <t>1 Kali</t>
  </si>
  <si>
    <t>2 Kali</t>
  </si>
  <si>
    <t>5 Kali</t>
  </si>
  <si>
    <t>Penanggulangan Bencana, Keadaan Darurat dan Mendesak</t>
  </si>
  <si>
    <t>Pemberdayaan Masyarakat Desa</t>
  </si>
  <si>
    <t>Pembinaan Kemasyarakatan Desa</t>
  </si>
  <si>
    <t>Pelaksanaan Pembangunan  Desa</t>
  </si>
  <si>
    <t>Jumlah Per Bidang 5</t>
  </si>
  <si>
    <t>Belanja Tak Terduga</t>
  </si>
  <si>
    <t>ADD</t>
  </si>
  <si>
    <t>DDS</t>
  </si>
  <si>
    <t>Sub Bidang</t>
  </si>
  <si>
    <t xml:space="preserve">Penyelenggaraan Belanja Penghasilan Tetap, Tunjangan dan Operasional Pemerintahan Desa              </t>
  </si>
  <si>
    <t xml:space="preserve">Penyediaan Penghasilan Tetap dan Tunjangan Kepala Desa </t>
  </si>
  <si>
    <t>Penyediaan Penghasilan Tetap dan Tunjangan Perangkat Desa</t>
  </si>
  <si>
    <t xml:space="preserve">Jaminan Sosial bagi Kepala Desa dan Perangkat Desa </t>
  </si>
  <si>
    <t xml:space="preserve">Penyediaan Tunjangan BPD        </t>
  </si>
  <si>
    <t>Penyediaan Operasional BPD (Rapat-rapat (ATK, makan-minum), perlengkapan perkantoran, Pakaian Seragam, perjalanan dinas, listrik/telpon, dll)</t>
  </si>
  <si>
    <t xml:space="preserve">Penyediaan Insentif/Operasional RT              </t>
  </si>
  <si>
    <t>Penyediaan Honorarium Pembantu Tugas Umum Desa (Staf Desa)</t>
  </si>
  <si>
    <t xml:space="preserve">Penyediaan Jaminan Sosial Bagi Pembantu Tugas Umum Desa (Staf Desa) </t>
  </si>
  <si>
    <t>Penyediaan Jaminan Sosial Bagi BPD</t>
  </si>
  <si>
    <t>Penyediaan Jaminan Sosial Bagi Lembaga Desa Lainnya</t>
  </si>
  <si>
    <t>Sarana dan Prasarana Pemerintahan Desa</t>
  </si>
  <si>
    <t xml:space="preserve">Pembangunan/Rehabilitasi/Peningkatan Gedung Prasarana Kantor Desa </t>
  </si>
  <si>
    <t>Administrasi Kependudukan, Pencatatan Sipil, Statistik dan Kearsipan</t>
  </si>
  <si>
    <t>Pelayanan administrasi umum dan kependudukan (Surat Pengantar/Pelayanan KTP, Akta Kelahiran, Kartu Keluarga, dll)</t>
  </si>
  <si>
    <t>Penyusunan/Pendataan/Pemutakhiran Profil Desa (profil kependudukan dan potensi desa)**</t>
  </si>
  <si>
    <t>Penyuluhan dan Penyadaran Masyarakat tentang Kependudukan dan Pencatatan Sipil</t>
  </si>
  <si>
    <t>12 Kali</t>
  </si>
  <si>
    <t xml:space="preserve">Tata Praja Pemerintahan, Perencanaan, Keuangan dan Pelaporan </t>
  </si>
  <si>
    <t>Penyelenggaraan Musyawarah Desa lainnya (musdus, rembug warga, dll., yang bersifat non-reguler sesuai kebutuhan desa)</t>
  </si>
  <si>
    <t>Penyusunan Dokumen Perencanaan Desa (RPJMDes/RKPDes,dll)</t>
  </si>
  <si>
    <t>Pertanahan</t>
  </si>
  <si>
    <t>Administrasi Pertanahan (Pendaftaran Tanah, dan Pemberian Registrasi Agenda Pertanahan)</t>
  </si>
  <si>
    <t>Mediasi Konflik Pertanahan</t>
  </si>
  <si>
    <t>Penyuluhan Pertanahan</t>
  </si>
  <si>
    <t xml:space="preserve">Administrasi Pajak Bumi dan Bangunan (PBB) </t>
  </si>
  <si>
    <t xml:space="preserve">Pendidikan </t>
  </si>
  <si>
    <t>Penyuluhan dan Pelatihan Pendidikan bagi Masyarakat</t>
  </si>
  <si>
    <t xml:space="preserve">Pembangunan/Rehabilitasi/Peningkatan/Pengadaan Sarana/Prasarana/Alat Peraga Edukatif (APE) PAUD/ TK/TPA/TKA/TPQ/Madrasah Non-Formal Milik Desa** </t>
  </si>
  <si>
    <t>Kesehatan</t>
  </si>
  <si>
    <t>Penyelenggaraan Posyandu (Makanan Tambahan, Kelas Ibu Hamil, Kelas Lansia, Insentif Kader Posyandu)</t>
  </si>
  <si>
    <t xml:space="preserve">Penyuluhan dan Pelatihan Bidang Kesehatan (untuk Masyarakat, Tenaga Kesehatan, Kader Kesehatan, dll) </t>
  </si>
  <si>
    <t xml:space="preserve">Penyelenggaraan Desa Siaga Kesehatan </t>
  </si>
  <si>
    <t xml:space="preserve">Pembangunan/Rehabilitasi/Peningkatan/Pengadaan Sarana/Prasarana Posyandu/Polindes/PKD ** </t>
  </si>
  <si>
    <t xml:space="preserve">Pekerjaan Umum dan Penataan Ruang </t>
  </si>
  <si>
    <t>Kawasan Permukiman</t>
  </si>
  <si>
    <t>Perhubungan, Komunikasi, dan Informatika</t>
  </si>
  <si>
    <t>Penyelenggaraan Informasi Publik Desa  (Misal : Pembuatan Poster/Baliho Informasi penetapan/LPJ APBDes untuk Warga, dll)</t>
  </si>
  <si>
    <t>Penyelenggaraan Festival Kesenian, Adat/Kebudayaan, dan Keagamaan (perayaan hari kemerdekaan, hari besar keagamaan, dll) tingkat Desa</t>
  </si>
  <si>
    <t>Pembinaan Karang Taruna/Klub Kepemudaan/Klub Olah raga</t>
  </si>
  <si>
    <t>Kelembagaan Masyarakat</t>
  </si>
  <si>
    <t>Pembinaan LKMD/LPM/LPMD</t>
  </si>
  <si>
    <t>Pembinaan PKK</t>
  </si>
  <si>
    <t>Peningkatan Kapasitas Aparatur Desa</t>
  </si>
  <si>
    <t xml:space="preserve">Peningkatan kapasitas kepala Desa </t>
  </si>
  <si>
    <t>Peningkatan kapasitas perangkat Desa</t>
  </si>
  <si>
    <t>Peningkatan kapasitas BPD</t>
  </si>
  <si>
    <t>Pemberdayaan Perempuan, Perlindungan Anak dan Keluarga</t>
  </si>
  <si>
    <t>Pelatihan/Penyuluhan Pemberdayaan Perempuan</t>
  </si>
  <si>
    <t>Pelatihan/Penyuluhan Perlindungan Anak</t>
  </si>
  <si>
    <t>Keadaan Darurat</t>
  </si>
  <si>
    <t>Keadaan Mendesak</t>
  </si>
  <si>
    <t xml:space="preserve">Penyelenggaraan Musyawarah Perencanaan Desa/Pembahasan APBDes  (Musdes, Musrenbangdes/Pra-Musrenbangdes, dll., bersifat reguler)         </t>
  </si>
  <si>
    <t>Rapat Internal Pemerintahan Desa</t>
  </si>
  <si>
    <t xml:space="preserve">Januari - Desember </t>
  </si>
  <si>
    <t>Maret - Juni</t>
  </si>
  <si>
    <t>Maret</t>
  </si>
  <si>
    <t>Penyuluhan Perlindungan Perempuan</t>
  </si>
  <si>
    <t>Penyuluhan Perlindungan Anak</t>
  </si>
  <si>
    <t>Juli</t>
  </si>
  <si>
    <t>Agustus</t>
  </si>
  <si>
    <t>Nopember</t>
  </si>
  <si>
    <t>Juni</t>
  </si>
  <si>
    <t>Mei</t>
  </si>
  <si>
    <t>September</t>
  </si>
  <si>
    <t>Pelaksanaan kelas ibu hamil</t>
  </si>
  <si>
    <t>Honorarium Tim Penyusun RKPDesa</t>
  </si>
  <si>
    <t>Penyuluhan PBB</t>
  </si>
  <si>
    <t>BHP</t>
  </si>
  <si>
    <t>20 Kali</t>
  </si>
  <si>
    <t>Pelatihan Kader Posyandu dan Posbindu</t>
  </si>
  <si>
    <t xml:space="preserve">Juni - September </t>
  </si>
  <si>
    <t>Maret, Juni dan September</t>
  </si>
  <si>
    <t>Maret dan Nopember</t>
  </si>
  <si>
    <t>Maret dan Juni</t>
  </si>
  <si>
    <t>Peningkatan Produksi Tanaman Pangan (Alat Produksi dan pengolahan pertanian, penggilingan Padi/jagung, dll)</t>
  </si>
  <si>
    <t>Dukungan pelaksanaan program Pemb./Rehab Rumah Tidak Layak Huni (RTLH) GAKIN (pemetaan, validasi, dll)</t>
  </si>
  <si>
    <t>Bedah Rumah</t>
  </si>
  <si>
    <t>Pengadaan Tenda Kerucut</t>
  </si>
  <si>
    <t>Koordinasi/Kerjasama Penyelenggaraan Pemerintahan &amp; Pembangunan Desa  (Antar Desa/Kecamatan/Kabupaten, Pihak Ketiga, dll)**</t>
  </si>
  <si>
    <t>Rapat Koordinasi Tingkat Kecamatan</t>
  </si>
  <si>
    <t>Penyelenggaraan Inovasi Desa</t>
  </si>
  <si>
    <t>Forum Grup Diskusi (FGD)</t>
  </si>
  <si>
    <t>Pelaksanaan Pengangkatan dan Pemberhentian Perangkat Desa/ Lembaga Pemerintahan Desa</t>
  </si>
  <si>
    <t>Pengangkatan Perangkat Desa</t>
  </si>
  <si>
    <t>Penyuluhan Penyakit  Demam Berdarah</t>
  </si>
  <si>
    <t>Fogging Nyamuk DBD dan Pembagian Bubut Abate</t>
  </si>
  <si>
    <t>Pembinaan Karang Taruna</t>
  </si>
  <si>
    <t>Bimtek BPD</t>
  </si>
  <si>
    <t>Administrasi Kependudukan</t>
  </si>
  <si>
    <t>Administrasi Pertanahan</t>
  </si>
  <si>
    <t>200 KK</t>
  </si>
  <si>
    <t>1 Org</t>
  </si>
  <si>
    <t>9 Org</t>
  </si>
  <si>
    <t>5</t>
  </si>
  <si>
    <t>8.</t>
  </si>
  <si>
    <t>7</t>
  </si>
  <si>
    <t>4</t>
  </si>
  <si>
    <t>3</t>
  </si>
  <si>
    <t>2</t>
  </si>
  <si>
    <t>6</t>
  </si>
  <si>
    <t>Penyusunan Dokumen Keuangan Desa (APBDes/ APBDes Perubahan/ LPJ APBDes, dan seluruh dokumen terkait)</t>
  </si>
  <si>
    <t>Penyusunan Dokumen LPJ APBDesa</t>
  </si>
  <si>
    <t>Pengembangan Sistem Informasi Desa</t>
  </si>
  <si>
    <t>Pengadaan Software Sistem Informasi Desa</t>
  </si>
  <si>
    <t>Januari</t>
  </si>
  <si>
    <t>Pengadaan Mesin Chainshow</t>
  </si>
  <si>
    <t>3 Orang</t>
  </si>
  <si>
    <t>Pemutakhiran Data Profil Anak</t>
  </si>
  <si>
    <t>Pemutakhiran Data SDGs Desa</t>
  </si>
  <si>
    <t>Penyuluhan Bahaya Rokok Untuk Anak</t>
  </si>
  <si>
    <t>Peningkatan/Pembinaan Forum Anak dan Perlindungan Anak  Terpadu Berbasis Masyarakat (PATBM)</t>
  </si>
  <si>
    <t xml:space="preserve">1. </t>
  </si>
  <si>
    <t>Pembinaan Forum Anak</t>
  </si>
  <si>
    <t>Pola Pelaksanaan (Swakelola/ Kerjasama Antar Desa/Kerjasama Pihak Ketiga</t>
  </si>
  <si>
    <t>Mendukung          SDGS Ke-</t>
  </si>
  <si>
    <t>Data Eksisting Tahun Berjalan</t>
  </si>
  <si>
    <t>SDGs 1</t>
  </si>
  <si>
    <t>SDGs 18</t>
  </si>
  <si>
    <t>SDGs 17</t>
  </si>
  <si>
    <t>SDGs 2</t>
  </si>
  <si>
    <t>SDGs 5</t>
  </si>
  <si>
    <t>SDGs 9</t>
  </si>
  <si>
    <t>SDGs 16</t>
  </si>
  <si>
    <t>SDGs 13</t>
  </si>
  <si>
    <t>Target Capaian Tahun 2022</t>
  </si>
  <si>
    <t xml:space="preserve">1 org terpenuhi pagu </t>
  </si>
  <si>
    <t xml:space="preserve">1 org memenuhi pagu </t>
  </si>
  <si>
    <t>Terpenuhi kebutuhan reguler</t>
  </si>
  <si>
    <t>tersedianya 1 unit tenda kerucut</t>
  </si>
  <si>
    <t>tenda kerucut rusak tidak bisa diperbaiki</t>
  </si>
  <si>
    <t>belum memiliki mesin Chainshow</t>
  </si>
  <si>
    <t>tersedianya 1 unit mesin Chainshow</t>
  </si>
  <si>
    <t>masih ada sebagian penduduk yg belum memiliki dokumen kependudukan</t>
  </si>
  <si>
    <t>masih ada sebagian warga yg belum paham regulasi kependudukan</t>
  </si>
  <si>
    <t xml:space="preserve">terjadi perubahan data profil desa </t>
  </si>
  <si>
    <t>tersedianya Data Profil Desa</t>
  </si>
  <si>
    <t>tersedianya Data Profil Anak</t>
  </si>
  <si>
    <t>tersedianya Data SDGs Desa</t>
  </si>
  <si>
    <t>terjadi perubahan data profil anak</t>
  </si>
  <si>
    <t xml:space="preserve">terjadi perubahan data SDGs </t>
  </si>
  <si>
    <t>Penerima Manfaat</t>
  </si>
  <si>
    <t>tersedianya dokumen kependudukan bagi penduduk yg belum memiliki</t>
  </si>
  <si>
    <t>terselenggaranya Musrenbang RKPDes</t>
  </si>
  <si>
    <t>kegiatan pada RKPDesa masih ada yg belum terealisasi</t>
  </si>
  <si>
    <t>masih ada kegiatan yang belum terakomodir kedalam APBDesa</t>
  </si>
  <si>
    <t>terselenggaranya Musyawarah Pembahasan APBDes</t>
  </si>
  <si>
    <t>terselenggaranya Musyawarah Perubahan APBDes</t>
  </si>
  <si>
    <t>terselenggaranya Musyawarah Realisasi APBDes</t>
  </si>
  <si>
    <t>terselenggaranya Musrenbang Anak</t>
  </si>
  <si>
    <t>terjadi perubahan nilai pagu pada salah satu sumber anggaran</t>
  </si>
  <si>
    <t>realisasi penyerapan dan penggunaan anggaran masih rendah</t>
  </si>
  <si>
    <t>masih ada rencana kegiatan forum anak tidak terakomodir kedalam RKPDesa</t>
  </si>
  <si>
    <t>terselenggaranya Musyawarah Mappalili</t>
  </si>
  <si>
    <t>musim turun sawah lebih cepat</t>
  </si>
  <si>
    <t>terpenuhi kebutuhan reguler</t>
  </si>
  <si>
    <t>belum memiliki software Sistem Informasi Desa</t>
  </si>
  <si>
    <t>terpenuhinya 1 paket software Sistem Informasi Desa</t>
  </si>
  <si>
    <t>terselenggaranya Rapat Koordinasi Tingkat Kecamatan</t>
  </si>
  <si>
    <t>terselenggaranya Inovasi Desa</t>
  </si>
  <si>
    <t>terselenggaranya Forum Grup Diskusi (FGD)</t>
  </si>
  <si>
    <t>tidak melaksanakan inovasi desa</t>
  </si>
  <si>
    <t>tidak melaksanakan Forum Grup Diskusi (FGD)</t>
  </si>
  <si>
    <t>terpenuhi kegiatan reguler</t>
  </si>
  <si>
    <t>belum melaksanakan pengangkatan perangkat desa</t>
  </si>
  <si>
    <t>terselenggaranya mediasi konflik pertanahan</t>
  </si>
  <si>
    <t>belum memiliki data tanah di desa</t>
  </si>
  <si>
    <t>tersedianya data tanah di desa</t>
  </si>
  <si>
    <t>kasus sengketa tanah yg dimediasi oleh desa meningkat</t>
  </si>
  <si>
    <t>kenaikan iuran PBB</t>
  </si>
  <si>
    <t>masyarakat memahami aturan teknis kenaikan iuran PBB</t>
  </si>
  <si>
    <t>masih terdapat kesalahan objek dan subjek pajak pada SPPT PBB</t>
  </si>
  <si>
    <t>terselenggaranya penataan dan penertiban objek dan subjek SPPT PBB</t>
  </si>
  <si>
    <t>1 Bln</t>
  </si>
  <si>
    <t xml:space="preserve">Mei </t>
  </si>
  <si>
    <t>12 Bln</t>
  </si>
  <si>
    <t>Penyediaan Sarana (aset tetap) perkantoran/ Pemerintahan Desa</t>
  </si>
  <si>
    <t>11 Org</t>
  </si>
  <si>
    <t>7 Org</t>
  </si>
  <si>
    <t>50 Org</t>
  </si>
  <si>
    <t>20 KK</t>
  </si>
  <si>
    <t>50 KK</t>
  </si>
  <si>
    <t>200     Bidang</t>
  </si>
  <si>
    <t>3 Org</t>
  </si>
  <si>
    <t>35 org memenuhi pagu</t>
  </si>
  <si>
    <t>150 OB</t>
  </si>
  <si>
    <t>35 Org</t>
  </si>
  <si>
    <t>150 Org</t>
  </si>
  <si>
    <t>75 Org</t>
  </si>
  <si>
    <t>pemberian makanan tambahan berjalan selama 12 bulan</t>
  </si>
  <si>
    <t>belum melaksanakan kelas ibu hamil</t>
  </si>
  <si>
    <t>terlaksananya kelas ibu hamil</t>
  </si>
  <si>
    <t>0 kasus penyakit TBC</t>
  </si>
  <si>
    <t>terdapat pengguna narkoba di kalangan remaja dan anak-anak</t>
  </si>
  <si>
    <t>terlaksananya penyuluhan bahaya Narkoba</t>
  </si>
  <si>
    <t>Kader Posyandu dan Posbindu belum memahami regulasi</t>
  </si>
  <si>
    <t>Kader Posyandu dan Posbindu memahami regulasi</t>
  </si>
  <si>
    <t>masih terdapat sekolah yg belum menerapkan PHBS</t>
  </si>
  <si>
    <t>semua sekolah menerapkan PHBS</t>
  </si>
  <si>
    <t>pemahaman masyarakat terkait gizi buruk masih rendah</t>
  </si>
  <si>
    <t>terlaksananya penyuluhan stunting</t>
  </si>
  <si>
    <t>terlaksananya rapat Pokja Desa Siaga</t>
  </si>
  <si>
    <t>terdapat potensi yg dapat memicu terjadinya kasus DBD</t>
  </si>
  <si>
    <t>terlaksananya penyuluhan penyaki DBD</t>
  </si>
  <si>
    <t>terlaksananya pelatihan perencanaan Pokja Desa Siaga</t>
  </si>
  <si>
    <t>terlaksananya pelatihan penyusunan LPJ Pokja Desa Siaga</t>
  </si>
  <si>
    <t>belum melaksanakan rapat Pokja Desa Siaga (revisi anggaran untuk Covid-19)</t>
  </si>
  <si>
    <t>belum melaksanakan pelatihan perencanaan Pokja Desa Siaga (revisi anggaran untuk Covid-19)</t>
  </si>
  <si>
    <t>belum melaksanakan pelatihan penyusunan LPJ Pokja Desa Siaga (revisi anggaran untuk Covid-19)</t>
  </si>
  <si>
    <t>belum melaksanakan pelatihan penyusunan proposal Pokja Desa Siaga (revisi anggaran untuk Covid-19)</t>
  </si>
  <si>
    <t>terlaksananya pelatihan penyusunan proposal Pokja Desa Siaga</t>
  </si>
  <si>
    <t>belum melaksanakan fogging nyamuk DBD (revisi anggaran untuk Covid-19)</t>
  </si>
  <si>
    <t>terlaksananya fogging nyamuk DBD</t>
  </si>
  <si>
    <t>30 Org</t>
  </si>
  <si>
    <t>10 KK</t>
  </si>
  <si>
    <t>Festival Budaya To Berru</t>
  </si>
  <si>
    <t>Festival Budaya To Berru tidak terlaksana</t>
  </si>
  <si>
    <t>terlaksananya Fetival Budaya To Berru</t>
  </si>
  <si>
    <t>terpenuhi kegiatan regular</t>
  </si>
  <si>
    <t>200 Org</t>
  </si>
  <si>
    <t>1 org belum memahami regulasi tentang desa</t>
  </si>
  <si>
    <t>1 org memahami regulasi tentang desa</t>
  </si>
  <si>
    <t>terdapat potensi terjadinya kasus kekerasan terhadap perempuan</t>
  </si>
  <si>
    <t>terdapat 5 kasus pernikahan anak dibawah umur</t>
  </si>
  <si>
    <t>terdapat 3 kasus penyakit TBC</t>
  </si>
  <si>
    <t xml:space="preserve">kasus kekerasan terhadap perempuan tidak ada </t>
  </si>
  <si>
    <t>terdapat kasus merokok yang dilakukan oleh anak-anak</t>
  </si>
  <si>
    <t xml:space="preserve">tidak terdapat kasus pernikahan anak dibawah umur </t>
  </si>
  <si>
    <t>tidak terdapat merokok yang dilakukan oleh anak-anak</t>
  </si>
  <si>
    <t>terlaksananya pembinaan Forum Anak</t>
  </si>
  <si>
    <t>kepengurusan Forum Anak tidak berjalan dengan baik</t>
  </si>
  <si>
    <t>Ketua Tim Penyusun RKP Desa</t>
  </si>
  <si>
    <t>tidak tersedia pagu anggaran untuk penanggulan bencana</t>
  </si>
  <si>
    <t>tersedianya pagu anggaran untuk penanggulan bencana</t>
  </si>
  <si>
    <t>tidak tersedia pagu anggaran untuk keadaan darurat</t>
  </si>
  <si>
    <t>tersedianya pagu anggaran untuk kegiatan darurat</t>
  </si>
  <si>
    <t>11 org memahami regulasi tentang desa</t>
  </si>
  <si>
    <t>11 org belum memahami regulasi tentang desa</t>
  </si>
  <si>
    <t>12 org memenuhi pagu</t>
  </si>
  <si>
    <t>12 org terpenuhi pagu</t>
  </si>
  <si>
    <t>12 OB</t>
  </si>
  <si>
    <t>12 Org</t>
  </si>
  <si>
    <t>350 KK</t>
  </si>
  <si>
    <t>1000 Org</t>
  </si>
  <si>
    <t xml:space="preserve">3 Hari </t>
  </si>
  <si>
    <t xml:space="preserve">1 Hari </t>
  </si>
  <si>
    <t>2.872 Bidang</t>
  </si>
  <si>
    <t>24 Kali</t>
  </si>
  <si>
    <t>120 Org</t>
  </si>
  <si>
    <t>BATUPUTE</t>
  </si>
  <si>
    <t>Desa Batupute</t>
  </si>
  <si>
    <t>11 org memenuhi pagu</t>
  </si>
  <si>
    <t>11 org terpenuhi pagu</t>
  </si>
  <si>
    <t>11 OB</t>
  </si>
  <si>
    <t>9 org memenuhi pagu</t>
  </si>
  <si>
    <t>9 org terpenuhi pagu</t>
  </si>
  <si>
    <t>9 OB</t>
  </si>
  <si>
    <t xml:space="preserve"> 9 Org</t>
  </si>
  <si>
    <t>917 KK</t>
  </si>
  <si>
    <t>Desa BaTupute</t>
  </si>
  <si>
    <t>500 KK</t>
  </si>
  <si>
    <t>3 Kali</t>
  </si>
  <si>
    <t>Pengadaan Baliho Transparansi Desa</t>
  </si>
  <si>
    <t>4 Hari</t>
  </si>
  <si>
    <t>Pembinaan TP PKK Desa Batupute</t>
  </si>
  <si>
    <t>9 org belum memahami regulasi tentang desa</t>
  </si>
  <si>
    <t>9 org memahami regulasi tentang desa</t>
  </si>
  <si>
    <t>30 KK</t>
  </si>
  <si>
    <t>Kepala Desa Batupute</t>
  </si>
  <si>
    <t>SUDARMIN.A</t>
  </si>
  <si>
    <t>SITTI RABIAH,S,Sos</t>
  </si>
  <si>
    <t>Bosara</t>
  </si>
  <si>
    <t xml:space="preserve">Bosara Rusak </t>
  </si>
  <si>
    <t>12 Unit</t>
  </si>
  <si>
    <t>Tersedianya 12 Unit  Bosara</t>
  </si>
  <si>
    <t xml:space="preserve">Pengadaan Peralatan Meubiler dan Aksesoris Ruangan  </t>
  </si>
  <si>
    <t xml:space="preserve">Terpenuhinya Pengadaan Peralatan Meubiler dan Aksesoris Ruangan  </t>
  </si>
  <si>
    <t xml:space="preserve">Paket </t>
  </si>
  <si>
    <t xml:space="preserve">Penyusunan Dokumen RKPDesa </t>
  </si>
  <si>
    <t xml:space="preserve">SDGs 16 </t>
  </si>
  <si>
    <t xml:space="preserve">Terpenuhinya Penyusunan Dokumen RKPDesa </t>
  </si>
  <si>
    <t>1 paket</t>
  </si>
  <si>
    <t>Penyusunan Dokumen Perubahan APBDesa</t>
  </si>
  <si>
    <t>Oktober</t>
  </si>
  <si>
    <t>1</t>
  </si>
  <si>
    <t xml:space="preserve">Penyusunan Dokumen APBDesa </t>
  </si>
  <si>
    <t xml:space="preserve">Terpenuhinya Penyusunan Dokumen APBDesa </t>
  </si>
  <si>
    <t>Oktober-Desember</t>
  </si>
  <si>
    <t>Administrasi Aset Desa</t>
  </si>
  <si>
    <t>Terpenuhinya Administrasi Aset Desa</t>
  </si>
  <si>
    <t>17 Org</t>
  </si>
  <si>
    <t>Penyusunan kebijakan Desa (PERDES/PERKADES)</t>
  </si>
  <si>
    <t>Terpenuhinya Penyusunan kebijakan Desa (PERDES/PERKADES)</t>
  </si>
  <si>
    <t xml:space="preserve">17 org </t>
  </si>
  <si>
    <t>Januari- Desember</t>
  </si>
  <si>
    <t>Penyusunan laporan LPPD/LKPD</t>
  </si>
  <si>
    <t>terpenuhinya Penyusunan laporan LPPD/LKPD</t>
  </si>
  <si>
    <t xml:space="preserve">Desember </t>
  </si>
  <si>
    <t>Pembangunan Pagar Paud</t>
  </si>
  <si>
    <t>Terpenuhinya Pembangunan Pagar Paud</t>
  </si>
  <si>
    <t>Rehabilitasi Gedung PAUD/KB</t>
  </si>
  <si>
    <t>Dukungan pendidikan bagi siswa miskin/ berprestasi</t>
  </si>
  <si>
    <t>Terpenuhinya Dukungan pendidikan bagi siswa miskin/ berprestasi</t>
  </si>
  <si>
    <t>Terpenuhinya Rehabilitasi Gedung PAUD/KB</t>
  </si>
  <si>
    <t>M</t>
  </si>
  <si>
    <t>4 Sekolah</t>
  </si>
  <si>
    <t xml:space="preserve">Dusun Awerange </t>
  </si>
  <si>
    <t>Dusun Batupute</t>
  </si>
  <si>
    <t xml:space="preserve">Sosialisasi Asi Ekslusif dan MP Asi </t>
  </si>
  <si>
    <t xml:space="preserve">Terpenuhinya Sosialisasi Asi Ekslusif dan MP Asi </t>
  </si>
  <si>
    <t>Sosialisasi STBM</t>
  </si>
  <si>
    <t xml:space="preserve">Pengadaan sarana dan Prasarana Posyandu </t>
  </si>
  <si>
    <t xml:space="preserve">Dusun Ujunge </t>
  </si>
  <si>
    <t xml:space="preserve">Pembangunan Jalan Rabat Beton </t>
  </si>
  <si>
    <t>Pembangunan Jalan Tani Sawah di Jampue dan Jompie</t>
  </si>
  <si>
    <t xml:space="preserve">Pembangunan Pagar Perkuburan </t>
  </si>
  <si>
    <t>Pemasangan Pipa Air Bersih Meteran</t>
  </si>
  <si>
    <t>Pembangunan Sarana Air Bersih ( Perpipaan ) Di Jompie</t>
  </si>
  <si>
    <t xml:space="preserve">Terpenuhinya Pembangunan Jalan Rabat Beton </t>
  </si>
  <si>
    <t>Terpenuhinya Pembangunan Jalan Tani Sawah di Jampue dan Jompie</t>
  </si>
  <si>
    <t xml:space="preserve">Terpenuhinya Pembangunan Pagar Perkuburan </t>
  </si>
  <si>
    <t>Terpenuhinya Pemasangan Pipa Air Bersih Meteran</t>
  </si>
  <si>
    <t>Terpenuhinya Pembangunan Sarana Air Terpenuhinya Bersih ( Perpipaan ) Di Jompie</t>
  </si>
  <si>
    <t>Batupute RT 01</t>
  </si>
  <si>
    <t>Batupute RT 04</t>
  </si>
  <si>
    <t>195 M</t>
  </si>
  <si>
    <t>500 M</t>
  </si>
  <si>
    <t>1400 M</t>
  </si>
  <si>
    <t>Dusun Awerange</t>
  </si>
  <si>
    <t>Pembangunan Drainase Ujunge</t>
  </si>
  <si>
    <t xml:space="preserve">Rehabilitasi Talud RT 03 Awerange </t>
  </si>
  <si>
    <t>Pembangunan SPAL (Saluran Pembuangan Air limbah)</t>
  </si>
  <si>
    <t xml:space="preserve">Pengadaan Tempat Sampah </t>
  </si>
  <si>
    <t>R.tangga</t>
  </si>
  <si>
    <t xml:space="preserve">Terpenuhinya Pembangunan Drainase </t>
  </si>
  <si>
    <t xml:space="preserve">Terpenuhinya Rehabilitasi Taluk RT 03 awerange </t>
  </si>
  <si>
    <t>Terpenuhinya Pembangunan SPAL</t>
  </si>
  <si>
    <t>Terpenuhinya Pengadaan Tempat sampah</t>
  </si>
  <si>
    <t>Pembangunan/Rehabilitasi/Peningkatan/Pengerasan Jalan Desa</t>
  </si>
  <si>
    <t>Pembangunan/Rehabilitasi/peningkatan/Pengerasan Jalan Usaha Tani</t>
  </si>
  <si>
    <t>Pembangunan/Rehabilitasi/Peningkatan  Pemakaman Milik Desa</t>
  </si>
  <si>
    <t>Pembangunan/Rehablitasi/Peningkatan Prasarana jalan( Gorong-gorong,Selokan,Drainase,Prasarana Jalan Lainnya)</t>
  </si>
  <si>
    <t>pembangunan/Rehabilitasi/Peningkatan sumber Air Bersih Milik Desa (Mata air atau Penampungan Air)</t>
  </si>
  <si>
    <t>Pembangunan/ Rehabilitasi/Peningkatan/sabungan Air bersih kerumah Tangga (Pipanisasi)</t>
  </si>
  <si>
    <t>Pembangunan/Rehabilitasi sistem Pembuangan Air Limbah(Drainase,Air limbah Rumah Tangga)</t>
  </si>
  <si>
    <t xml:space="preserve">Bidang Ketentraman umum dan Perlindungan masyarakat </t>
  </si>
  <si>
    <t>Penguatan/peningkatan kafasitas tenaga keamanan/ketertiban oleh pemerintah Desa/satlinmas desa</t>
  </si>
  <si>
    <t>Penyuluhan Indonesia menolak Rasisme serta memperkuat paham paham kebangsaan dan Nasionalisme</t>
  </si>
  <si>
    <t>Penyuluhan Inovai Penanganan lalu lintas melalui ETLE ( Electronic Traffich Law  Enfocerment)</t>
  </si>
  <si>
    <t>Peningkatan Kapasitas tenaga Keamanan Dan Ketertiban (satlinmas)</t>
  </si>
  <si>
    <t xml:space="preserve">Pelatihan/peyuluhan/sosialisasi kepada masyarakat dibidang hukum dan perlindungan masyarakat </t>
  </si>
  <si>
    <t xml:space="preserve">Bidang Kebudayaan dan Keagamaan </t>
  </si>
  <si>
    <t xml:space="preserve">Pembinaan Group Kesenian dan kebudayaan tingkat desa </t>
  </si>
  <si>
    <t>Pengadaan Bibit jagung Merah</t>
  </si>
  <si>
    <t>Terpenuhinya Pengadaan Bibit jagung Merah</t>
  </si>
  <si>
    <t xml:space="preserve">Pengadaan sumur Bor di sawah </t>
  </si>
  <si>
    <t>6 Unit</t>
  </si>
  <si>
    <t>Dusun batupute</t>
  </si>
  <si>
    <t>Penyelenggaraan Festival/Lomba kepemudaan dan olahraga tingkat desa</t>
  </si>
  <si>
    <t xml:space="preserve">Lomba Perahu Katingting </t>
  </si>
  <si>
    <t xml:space="preserve">Terpenuhinya Lomba Perahu Katingting </t>
  </si>
  <si>
    <t xml:space="preserve">Sosialisasi pernikahan dini </t>
  </si>
  <si>
    <t xml:space="preserve">Bidang Dukungan Penanaman Modal </t>
  </si>
  <si>
    <t>Pelatihan pengelolaan BUMDes (pelatihan yang dilaksanakan oleh desa)</t>
  </si>
  <si>
    <t>Bantuan Modal Usaha BUMDES</t>
  </si>
  <si>
    <t xml:space="preserve">Bidang Perdagangan dan perindustrian </t>
  </si>
  <si>
    <t>Pembentukan/fasilitas/pelatihan/pendampingan kelompok usaha ekonomi/Pengrajin/pedagan, dan industri rumah tangga dll</t>
  </si>
  <si>
    <t>Pelatihan Pengelolaan  Sampah Hajatan menjadi kerajinan tangan  bernilai Ekonomi</t>
  </si>
  <si>
    <t>Pelatihan Kursus menjahit</t>
  </si>
  <si>
    <t>Pelatihan/Bantuan Sablon /percetakan</t>
  </si>
  <si>
    <t>terpenuhinya Pelatihan Pengelolaan  Sampah Hajatan menjadi kerajinan tangan  bernilai Ekonomi</t>
  </si>
  <si>
    <t>terpenuhinya Pelatihan Kursus menjahit</t>
  </si>
  <si>
    <t>terpenuhinya Pelatihan/Bantuan Sablon /percetakan</t>
  </si>
  <si>
    <t>Terpenuhinya Bedah Rumah</t>
  </si>
  <si>
    <t>terpenuhinya Penyuluhan Indonesia menolak Rasisme serta memperkuat paham paham kebangsaan dan Nasionalisme</t>
  </si>
  <si>
    <t>terpenuhinya Penyuluhan Inovai Penanganan lalu lintas melalui ETLE ( Electronic Traffich Law  Enfocerment)</t>
  </si>
  <si>
    <t>terpenuhinya Pelatihan pengelolaan BUMDes (pelatihan yang dilaksanakan oleh desa)</t>
  </si>
  <si>
    <t>terpenuhinya Bantuan Modal Usaha BUMDES</t>
  </si>
  <si>
    <t xml:space="preserve">Pengadaan sarana dan Prasarana Nelayan </t>
  </si>
  <si>
    <t xml:space="preserve">Terpenuhinya Pengadaan sarana dan Prasarana Nelayan </t>
  </si>
  <si>
    <t xml:space="preserve">Pelatihan Pembuatan Kue </t>
  </si>
  <si>
    <t xml:space="preserve">Terpenuhinya Pelatihan Pembuatan Kue </t>
  </si>
  <si>
    <t xml:space="preserve">Dusun Batupute </t>
  </si>
  <si>
    <t>Pelatihan Kesiapsiagaan tanggap bencana skala lokal desa</t>
  </si>
  <si>
    <t>Terpenuhinya Pelatihan Kesiapsiagaan tanggap bencana skala lokal desa</t>
  </si>
  <si>
    <t xml:space="preserve">Penyuluhan UU tentang Hak-hak Anak </t>
  </si>
  <si>
    <t>Penyuluhan Bahaya Narkoba/ Nafsa</t>
  </si>
  <si>
    <t xml:space="preserve">Penyuluhan tentang Bahaya Konsumsi minuman keras tanpa menegetahui efeknya </t>
  </si>
  <si>
    <t xml:space="preserve">Penyuluhan Pertahanan </t>
  </si>
  <si>
    <t xml:space="preserve">Penyuluhan dan Praktik PHBS di sekolah </t>
  </si>
  <si>
    <t xml:space="preserve">Bidang Energi dan sumber daya mineral </t>
  </si>
  <si>
    <t xml:space="preserve">Pemeliharaan sarana dan prasaran Energi Alternatif tingkat Desa </t>
  </si>
  <si>
    <t xml:space="preserve">Lampu Jalan </t>
  </si>
  <si>
    <t>87 KK</t>
  </si>
  <si>
    <t xml:space="preserve">Terpenuhinya Lampu Jalan </t>
  </si>
  <si>
    <t>DAFTAR USULAN RKPDESA</t>
  </si>
  <si>
    <t xml:space="preserve">BARRU </t>
  </si>
  <si>
    <t>Urusan/ Jenis Kegiatan</t>
  </si>
  <si>
    <t>Volume</t>
  </si>
  <si>
    <t>Sasaran/ Manfaat</t>
  </si>
  <si>
    <t>Prakiraan Waktu Pelaksanaan</t>
  </si>
  <si>
    <t>Prakiraan Biaya dan Sumber Pembiayaan</t>
  </si>
  <si>
    <t>Urusan</t>
  </si>
  <si>
    <t>Wajib Pelayanan Dasar</t>
  </si>
  <si>
    <t>Dusun Ujunge</t>
  </si>
  <si>
    <t>Pembangunan Air Bersih Perpipaan di Jompie</t>
  </si>
  <si>
    <t>Terpenuhinya Pembangunan Air Bersih Perpipaan di Jompie</t>
  </si>
  <si>
    <t>Pembangunan Bronjong Sungai Batupute</t>
  </si>
  <si>
    <t>1500 M</t>
  </si>
  <si>
    <t>Terpenuhinya Pembangunan Bronjong Sungai Batupute</t>
  </si>
  <si>
    <t>Pengerasan dan Pengaspalan Jalan Desa Palungeng gellange -Labulo-bulo</t>
  </si>
  <si>
    <t>1.000 M</t>
  </si>
  <si>
    <t>Terpenuhinya Pengerasan dan Pengaspalan Jalan Desa Palungeng gellange -Labulo-bulo</t>
  </si>
  <si>
    <t>Lanjutan Rabat Beton Palungenggellange</t>
  </si>
  <si>
    <t>Jumlah Per Urusan 1</t>
  </si>
  <si>
    <t>Wajib Non Pelayanan Dasar</t>
  </si>
  <si>
    <t>Jumlah Per urusan 2</t>
  </si>
  <si>
    <t>Pilihan</t>
  </si>
  <si>
    <t>Pengadaan Perahu dan Mesin Katinting</t>
  </si>
  <si>
    <t>5 klp</t>
  </si>
  <si>
    <t>Tersedianya Perahu dan Mesin Katinting</t>
  </si>
  <si>
    <t>Pembangunan saluran Pembuangan di Lompoe</t>
  </si>
  <si>
    <t>800 M</t>
  </si>
  <si>
    <t>Terpenuhinya Pembangunan saluran Pembuangan di Lompoe</t>
  </si>
  <si>
    <t>Pembangunan saluran Pembuangan di area persawahan di Jompie</t>
  </si>
  <si>
    <t xml:space="preserve">Terpenuhinya Pembangunan saluran Pembuangan di area persawahan di Jompie </t>
  </si>
  <si>
    <t>Jumlah Per Urusan 3</t>
  </si>
  <si>
    <t>Penunjang</t>
  </si>
  <si>
    <t>Pelatihan Pemberatasan Buta Aksara  bagi masyarakat</t>
  </si>
  <si>
    <t>Kegiatan</t>
  </si>
  <si>
    <t>Terpenuhinya Pelatihan Pemberatasan Buta Aksara  bagi masyarakat</t>
  </si>
  <si>
    <t>Pelatihan  &amp; Penguatan  Penyandang Disabilitas</t>
  </si>
  <si>
    <t>Terpenuhinya Pelatihan  &amp; Penguatan  Penyandang Disabilitas</t>
  </si>
  <si>
    <t>Jumlah Per urusan 4</t>
  </si>
  <si>
    <t>Tim Penyusun RKP Desa</t>
  </si>
  <si>
    <t>SITTI RABIAH, S.Sos</t>
  </si>
  <si>
    <t>Penyuluhan Kependudukan dan Pencatatan Sipil ( KTP,KK, Akta Kelahiran)</t>
  </si>
  <si>
    <t xml:space="preserve">Terlaksananya Penyuluhan Pertahanan </t>
  </si>
  <si>
    <t>50 org</t>
  </si>
  <si>
    <t>SDGs 4</t>
  </si>
  <si>
    <t xml:space="preserve">Juli </t>
  </si>
  <si>
    <t>SDGs 3</t>
  </si>
  <si>
    <t>SDGs 8</t>
  </si>
  <si>
    <t xml:space="preserve">Pembangunan/Rehabilitasi/Peningkatan/Pengerasan Jalan Lingkungan Permukiman </t>
  </si>
  <si>
    <t>SDGS 17</t>
  </si>
  <si>
    <t xml:space="preserve">SDGs 17 </t>
  </si>
  <si>
    <t>100 kk</t>
  </si>
  <si>
    <t xml:space="preserve">SDGS 17 </t>
  </si>
  <si>
    <t xml:space="preserve">Agustus </t>
  </si>
  <si>
    <t xml:space="preserve">Swakelola </t>
  </si>
  <si>
    <t xml:space="preserve">Pembangunan Drainase Baturebbange  </t>
  </si>
  <si>
    <t xml:space="preserve">Terpenuhinya Pembangunan Drainase Baturebbange  </t>
  </si>
  <si>
    <t xml:space="preserve">Dusun baturebbange </t>
  </si>
  <si>
    <t>80 M</t>
  </si>
  <si>
    <t>Pembangunan Drainase Dusun Awerange RT 03</t>
  </si>
  <si>
    <t>Pembangunan Drainase Awerange RT 03</t>
  </si>
  <si>
    <t xml:space="preserve"> Terpenuhinya Pembangunan Drainase Awerange RT 03</t>
  </si>
  <si>
    <t xml:space="preserve">ADD </t>
  </si>
  <si>
    <t>SDGs 11</t>
  </si>
  <si>
    <t>SDGs 6</t>
  </si>
  <si>
    <t xml:space="preserve">1 Paket </t>
  </si>
  <si>
    <t>103 KK</t>
  </si>
  <si>
    <t>103 kk</t>
  </si>
  <si>
    <t>30 kk</t>
  </si>
  <si>
    <t xml:space="preserve">Juni </t>
  </si>
  <si>
    <t>15 KK</t>
  </si>
  <si>
    <t xml:space="preserve">733 R. Tangga </t>
  </si>
  <si>
    <t>SDGs 7</t>
  </si>
  <si>
    <t>1 Keg</t>
  </si>
  <si>
    <t>18 Org</t>
  </si>
  <si>
    <t xml:space="preserve">1 Keg </t>
  </si>
  <si>
    <t>50 )rg</t>
  </si>
  <si>
    <t xml:space="preserve">Pengadaan sarana dan prasaran Alat Kesenian </t>
  </si>
  <si>
    <t xml:space="preserve">SDGs 18 </t>
  </si>
  <si>
    <t xml:space="preserve">Terpenuhinya Pengadaan sarana dan prasaran Alat Kesenian </t>
  </si>
  <si>
    <t>1 KLP</t>
  </si>
  <si>
    <t>20 Org</t>
  </si>
  <si>
    <t>SDGs 15</t>
  </si>
  <si>
    <t>1 keg</t>
  </si>
  <si>
    <t xml:space="preserve">swakelola </t>
  </si>
  <si>
    <t xml:space="preserve">Pengadaan Alat-alat Olahraga </t>
  </si>
  <si>
    <t xml:space="preserve">Terpenuhinya Pengadaan Alat-alat Olahraga </t>
  </si>
  <si>
    <t>SDGs 14</t>
  </si>
  <si>
    <t xml:space="preserve">100 Kilo </t>
  </si>
  <si>
    <t>5 KLp tani</t>
  </si>
  <si>
    <t>6 unit</t>
  </si>
  <si>
    <t>1 kali</t>
  </si>
  <si>
    <t xml:space="preserve">50 Org </t>
  </si>
  <si>
    <t xml:space="preserve">1 kali </t>
  </si>
  <si>
    <t xml:space="preserve">1 Kali </t>
  </si>
  <si>
    <t>Pelatihan Pengelolaan BUMDEs (Pelatihan dilaksanakan oleh Desa)</t>
  </si>
  <si>
    <t xml:space="preserve">10 Org </t>
  </si>
  <si>
    <t xml:space="preserve">November </t>
  </si>
  <si>
    <t xml:space="preserve">1 paket </t>
  </si>
  <si>
    <t xml:space="preserve">2 KLP </t>
  </si>
  <si>
    <t>286 KK</t>
  </si>
  <si>
    <t>Jan-Des</t>
  </si>
  <si>
    <t xml:space="preserve">PD Penanggung Jawab </t>
  </si>
  <si>
    <t xml:space="preserve">Diknas </t>
  </si>
  <si>
    <t>PKP</t>
  </si>
  <si>
    <t>PUPR</t>
  </si>
  <si>
    <t xml:space="preserve">pengadaan lampu jalan negara/kabupaten </t>
  </si>
  <si>
    <t xml:space="preserve">10 titik </t>
  </si>
  <si>
    <t xml:space="preserve">Terpenuhinya sarana dan prasarana lampu jalan </t>
  </si>
  <si>
    <t>4 KLP</t>
  </si>
  <si>
    <t>Kelautan dan perikanan</t>
  </si>
  <si>
    <t>9</t>
  </si>
  <si>
    <t>10</t>
  </si>
  <si>
    <t xml:space="preserve">                                                                       </t>
  </si>
  <si>
    <t>Pelatihan Pidato , Ceramah, mengaji, Pelatihan barasanji dan latihan Dasar Kepemimipinan Bagi Generasi Berliang</t>
  </si>
  <si>
    <t>Pemutakhiran Data Profil Desa dan sosialisasi pendataan profil desa</t>
  </si>
  <si>
    <t xml:space="preserve">Musyawarah dadkan </t>
  </si>
  <si>
    <t xml:space="preserve">terselenggaranya Musyawarah dadkan </t>
  </si>
  <si>
    <t xml:space="preserve">5 Keg </t>
  </si>
  <si>
    <t xml:space="preserve">Musyawarah dadakan </t>
  </si>
  <si>
    <t>Januari-Desember</t>
  </si>
  <si>
    <t>10 KLP</t>
  </si>
  <si>
    <t>90 Org</t>
  </si>
  <si>
    <t xml:space="preserve">Rehabilitasi Drainase RT 02 Batupute </t>
  </si>
  <si>
    <t>Dusun Batupute RT 02</t>
  </si>
  <si>
    <t xml:space="preserve">Terpenuhinya Rehabilitasi Drainase RT 02 Batupute </t>
  </si>
  <si>
    <t>150 M</t>
  </si>
  <si>
    <t>Pelatihan Pembuatan Abon Ikan</t>
  </si>
  <si>
    <t>Terpenuhinya Pelatihan Pembuatan Abon Ikan</t>
  </si>
  <si>
    <t>3 KLP</t>
  </si>
  <si>
    <t>Dusun Baturebbange</t>
  </si>
  <si>
    <t>1 Klp</t>
  </si>
  <si>
    <t>Dusun Awerange RT 02</t>
  </si>
  <si>
    <t>50 M</t>
  </si>
  <si>
    <t xml:space="preserve">Oktober </t>
  </si>
  <si>
    <t xml:space="preserve"> Pembangunan Rabat Beton</t>
  </si>
  <si>
    <t>Pembangunan Rabat Beton</t>
  </si>
  <si>
    <t>Terpenuhinya Pembangunan Rabat Beton</t>
  </si>
  <si>
    <t>47 M</t>
  </si>
  <si>
    <t>Pembangunan Jalan Setapak Nelayan</t>
  </si>
  <si>
    <t>Terpenuhinya Pembangunan Jalan Setapak Nelayan</t>
  </si>
  <si>
    <t>250 M</t>
  </si>
  <si>
    <t>40 KK</t>
  </si>
  <si>
    <t>Peratihan Perbengkelan</t>
  </si>
  <si>
    <t>SDGS 8</t>
  </si>
  <si>
    <t>Pelatihan Perbengkelan</t>
  </si>
  <si>
    <t>Terpenuhinya Pelatihan Perbengkelan</t>
  </si>
  <si>
    <t>Dusun tupute baturebbange, Batupute</t>
  </si>
  <si>
    <t xml:space="preserve">16 Org </t>
  </si>
  <si>
    <t xml:space="preserve">Pembangunan Drainase RT 02 Batupute </t>
  </si>
  <si>
    <t xml:space="preserve">Pembangunan  Drainase RT 02 Batupute </t>
  </si>
  <si>
    <t>Terpenuhinya Pembangunan  Drainase RT 02 Batupute</t>
  </si>
  <si>
    <t xml:space="preserve">170 M </t>
  </si>
  <si>
    <t xml:space="preserve">150  M </t>
  </si>
  <si>
    <t>Rehabilitasi Jalan Nelayan</t>
  </si>
  <si>
    <t>SDGS 18</t>
  </si>
  <si>
    <t>Terpenuhinya Rehabilitasi Jalan Nelayan</t>
  </si>
  <si>
    <t>114 M</t>
  </si>
  <si>
    <t>Rehabilitasi Jalan  Setapak Nelayan</t>
  </si>
  <si>
    <t>Pencacakan  dan pembinaan ibu hamil</t>
  </si>
  <si>
    <t>swaping pemeiksaan ibu hamil</t>
  </si>
  <si>
    <t xml:space="preserve"> Terpenuhinya Pencacakan  dan pembinaan ibu hamil</t>
  </si>
  <si>
    <t xml:space="preserve"> Terpenuhinya swaping pemeiksaan ibu hamil</t>
  </si>
  <si>
    <t>2 kali</t>
  </si>
  <si>
    <t>50 orang</t>
  </si>
  <si>
    <t>swaping pemeriksaan ibu hamil</t>
  </si>
  <si>
    <t>40 orang</t>
  </si>
  <si>
    <t>1 Gedung</t>
  </si>
  <si>
    <t>30 M</t>
  </si>
  <si>
    <t xml:space="preserve">Kepala Desa Batupute </t>
  </si>
  <si>
    <t>Pembuatan Penjaringan dan pengelolaan jaringan/Instalasi Komunikasi</t>
  </si>
  <si>
    <t>Pengadaan Aplikasi DIGIDES</t>
  </si>
  <si>
    <t>Terpenuhinya  Aplikasi DIGIDES</t>
  </si>
  <si>
    <t>Pembangunan/rehabilitasi/Peningkatan Fasilitas pengelolaan sampah Desa/Permukiman (Penampung,bank sampah dll)</t>
  </si>
  <si>
    <t>DAFTAR USULAN MASYARAKAT</t>
  </si>
  <si>
    <t>DIPILAH BERDASARKAN TUJUAN SDGs DESA</t>
  </si>
  <si>
    <t xml:space="preserve">SDGs
ke-
</t>
  </si>
  <si>
    <t>Usulan Kegiatan</t>
  </si>
  <si>
    <t>Lokasi Kegiatan</t>
  </si>
  <si>
    <t>Prakiraan Volume dan Satuan</t>
  </si>
  <si>
    <t>Pria</t>
  </si>
  <si>
    <t>Wanita</t>
  </si>
  <si>
    <t>RTM</t>
  </si>
  <si>
    <t xml:space="preserve">Kelompok Tani </t>
  </si>
  <si>
    <t>Pokja Desa Sehat</t>
  </si>
  <si>
    <t>Forum Anak</t>
  </si>
  <si>
    <t>PKK</t>
  </si>
  <si>
    <t>LPM</t>
  </si>
  <si>
    <t>RT</t>
  </si>
  <si>
    <t xml:space="preserve">No. </t>
  </si>
  <si>
    <t>TOA</t>
  </si>
  <si>
    <t>Printer Epson</t>
  </si>
  <si>
    <t xml:space="preserve">Printer Epson </t>
  </si>
  <si>
    <t>Belum Memiliki Toa</t>
  </si>
  <si>
    <t xml:space="preserve">Tersedianya 1 unit Toa </t>
  </si>
  <si>
    <t xml:space="preserve">Pengadaan Printer Epson </t>
  </si>
  <si>
    <t xml:space="preserve">Terpenuhinya 1 unit Printer Epson </t>
  </si>
  <si>
    <t xml:space="preserve">Pengusulan </t>
  </si>
  <si>
    <t xml:space="preserve">Kader Posyandu </t>
  </si>
  <si>
    <t xml:space="preserve">Perangkat Desa </t>
  </si>
  <si>
    <t>Warga Desa Batupute</t>
  </si>
  <si>
    <t>Warga Dusun Awerange</t>
  </si>
  <si>
    <t>Tokoh Pendidik</t>
  </si>
  <si>
    <t>Warga Dusun Batupute RT 03/04</t>
  </si>
  <si>
    <t>Warga Dusun Ujunge</t>
  </si>
  <si>
    <t>Pengurus Bumdes</t>
  </si>
  <si>
    <t>Kelompok Perempuan</t>
  </si>
  <si>
    <t>Kelompok Pemuda</t>
  </si>
  <si>
    <t xml:space="preserve">Kades &amp; Perangkat Desa </t>
  </si>
  <si>
    <t>Warga Miskin</t>
  </si>
  <si>
    <t>Kelompok Nelayan</t>
  </si>
  <si>
    <t>Warga Dusun Batupute RT 01</t>
  </si>
  <si>
    <t>Warga Dusun Awerange RT 02</t>
  </si>
  <si>
    <t>Warga Dusun Batupute RT 04</t>
  </si>
  <si>
    <t>Warga Dusun Batupute RT 02</t>
  </si>
  <si>
    <t>Warga Dusun batupute RT 92</t>
  </si>
  <si>
    <t>Warga Dusun baturebbange</t>
  </si>
  <si>
    <t>karang Taruna</t>
  </si>
  <si>
    <t xml:space="preserve">BPD </t>
  </si>
  <si>
    <t xml:space="preserve">Kepala Desa </t>
  </si>
  <si>
    <t xml:space="preserve">Staf Desa </t>
  </si>
  <si>
    <t xml:space="preserve">RT </t>
  </si>
  <si>
    <t xml:space="preserve">Satlinmas </t>
  </si>
  <si>
    <t xml:space="preserve">Penanggulangan Bencana </t>
  </si>
  <si>
    <t xml:space="preserve">SITTI RABIAH,S.Sos </t>
  </si>
  <si>
    <t>PAD</t>
  </si>
  <si>
    <t xml:space="preserve">80 Org </t>
  </si>
  <si>
    <t>Penyuluhan/Pelatihan bagi Masyarkat</t>
  </si>
  <si>
    <t xml:space="preserve">Penyuluhan Pelatihan Pendidikan bagi masyarakat </t>
  </si>
  <si>
    <t>TerpenuhinyaPenyuluhan/Pelatihan bagi Masyarkat</t>
  </si>
  <si>
    <t>4 Unit</t>
  </si>
  <si>
    <t>11</t>
  </si>
  <si>
    <t xml:space="preserve">Camera </t>
  </si>
  <si>
    <t>Pengadaan Camera</t>
  </si>
  <si>
    <t xml:space="preserve">Terpenuhinya 1 unit Camera </t>
  </si>
  <si>
    <t xml:space="preserve">1 Unit </t>
  </si>
  <si>
    <t xml:space="preserve">Pendataan Desa </t>
  </si>
  <si>
    <t xml:space="preserve">Tersedianya Pendataan Desa </t>
  </si>
  <si>
    <t xml:space="preserve">Peningkatan Kapasitas Tenaga Desa </t>
  </si>
  <si>
    <t xml:space="preserve">SDGs 4 </t>
  </si>
  <si>
    <t xml:space="preserve">Terpenuhinya Peningkatan Kapasitas Tenaga Desa </t>
  </si>
  <si>
    <t xml:space="preserve">917 KK </t>
  </si>
  <si>
    <t xml:space="preserve">April </t>
  </si>
  <si>
    <t xml:space="preserve">Bimtek Staf Desa Lainnya </t>
  </si>
  <si>
    <t xml:space="preserve">Terpenuhinya Bimtek Staf Desa Lainnya </t>
  </si>
  <si>
    <t xml:space="preserve">Maret-Juni </t>
  </si>
  <si>
    <t>Bintek Informasi Desa</t>
  </si>
  <si>
    <t xml:space="preserve">Maret </t>
  </si>
  <si>
    <t xml:space="preserve">Lokasi </t>
  </si>
  <si>
    <t xml:space="preserve">Bantuan Keuangan </t>
  </si>
  <si>
    <t xml:space="preserve">Penyelenggaraan Pemerintahan Desa </t>
  </si>
  <si>
    <t xml:space="preserve">Pendataan desa </t>
  </si>
  <si>
    <t>Beda Rumah</t>
  </si>
  <si>
    <t>DAFTAR PROGRAM DAN KEGIATAN MASUK DI DESA</t>
  </si>
  <si>
    <t>Program/ Kegiatan</t>
  </si>
  <si>
    <t>Pemerintah /Propinsi/Kabupaten/OPD</t>
  </si>
  <si>
    <t>Mendukung          SDGS  Desa Ke-</t>
  </si>
  <si>
    <t>Tahun Pelaksanaan</t>
  </si>
  <si>
    <t>Lokasi Kegiatan ( Dusun/RT )</t>
  </si>
  <si>
    <t>Satuan</t>
  </si>
  <si>
    <t>Total Pagu/Dana (Rp)</t>
  </si>
  <si>
    <t>Keterangan</t>
  </si>
  <si>
    <t>Bidang Pemerintahan</t>
  </si>
  <si>
    <t xml:space="preserve">2. </t>
  </si>
  <si>
    <t>Bidang Pembangunan Desa</t>
  </si>
  <si>
    <t>Bidang  Pembinaan Kemasyarakatan</t>
  </si>
  <si>
    <t xml:space="preserve">4. </t>
  </si>
  <si>
    <t>Bidang Pemberdayaan Kemasyarakaan</t>
  </si>
  <si>
    <t xml:space="preserve">Bidang Penanggulangan Bencana, darurat </t>
  </si>
  <si>
    <t>DATA DAN INFORMASI RENCANA PEMBIAYAAN PEMBANGUNAN DESA</t>
  </si>
  <si>
    <t>Jumlah Pagu Indikatif Yang masuk Di Desa</t>
  </si>
  <si>
    <t>PADes</t>
  </si>
  <si>
    <t>Dana Desa</t>
  </si>
  <si>
    <t>Alokasi Dana Desa</t>
  </si>
  <si>
    <t>Bagi Hasil Pajak dan Retribusi</t>
  </si>
  <si>
    <t>Bantuan Keuangan Propinsi</t>
  </si>
  <si>
    <t>Bantuan Keuangan Kabupaten</t>
  </si>
  <si>
    <t>Sumber Keuangan lain syah dan tidak mengikat</t>
  </si>
  <si>
    <t xml:space="preserve">Peningkatan Kapasitas Pendata Desa </t>
  </si>
  <si>
    <t>PKP/PERKIM</t>
  </si>
  <si>
    <t xml:space="preserve">JUMLAH TOTAL </t>
  </si>
  <si>
    <t xml:space="preserve">Pengadaan Peralatan Pembuatan Kue </t>
  </si>
  <si>
    <t xml:space="preserve">Pengadaan Peralatan Pertukangan </t>
  </si>
  <si>
    <t xml:space="preserve">Terpenuhinya Pengadaan Peralatan Pembuatan Kue </t>
  </si>
  <si>
    <t xml:space="preserve">Terpenuhinya Pengadaan Peralatan Pertukangan </t>
  </si>
  <si>
    <t xml:space="preserve">1 KLP </t>
  </si>
  <si>
    <t>:  BATUPUTE</t>
  </si>
  <si>
    <t>:  SOPPENG RIAJA</t>
  </si>
  <si>
    <t>:  BARRU</t>
  </si>
  <si>
    <t>:  SULAWESI SELATAN</t>
  </si>
  <si>
    <t>Mengetahui;</t>
  </si>
  <si>
    <t xml:space="preserve">SUDARMIN.A </t>
  </si>
  <si>
    <t xml:space="preserve">Tim Penyusun RKP Desa </t>
  </si>
  <si>
    <t>SITTI RABIAH,S.Sos</t>
  </si>
  <si>
    <t xml:space="preserve">Keadaan Darurat </t>
  </si>
  <si>
    <t xml:space="preserve">                                                                                                                                                                JUMLAH (Rp)</t>
  </si>
  <si>
    <t xml:space="preserve">Bidang Penanggulangan Bencana, Keadaan darurat dan Keadaan Mendesak </t>
  </si>
  <si>
    <t>Pengelolaaan Administrasi dan Kearsipan Pemerintahan Desa</t>
  </si>
  <si>
    <t>Terselenggaranya Pengelolaaan Administrasi dan Kearsipan Pemerintahan Desa</t>
  </si>
  <si>
    <t>17 OB</t>
  </si>
  <si>
    <t xml:space="preserve">50 org </t>
  </si>
  <si>
    <t xml:space="preserve">Rembung Sunting </t>
  </si>
  <si>
    <t>Pengelolaan Administrasi dan Kearsipan Pemerintah Desa</t>
  </si>
  <si>
    <t xml:space="preserve"> Ketua Tim Penyusun RKP Desa</t>
  </si>
  <si>
    <t>TAHUN  2023</t>
  </si>
  <si>
    <t xml:space="preserve">Pengadaan seragam Olahraga </t>
  </si>
  <si>
    <t xml:space="preserve">Terpenuhinya Pengadaan seragam Olahraga </t>
  </si>
  <si>
    <t xml:space="preserve">Terpenuhinya Pengadaan Baju Olahraga  </t>
  </si>
  <si>
    <t xml:space="preserve">Pengadaan Seragam Olahraga  </t>
  </si>
  <si>
    <t>8</t>
  </si>
  <si>
    <t>Mimbar Jati</t>
  </si>
  <si>
    <t>Terpenuhinya Mimbar Jati</t>
  </si>
  <si>
    <t>Insentif Kader Posbindu</t>
  </si>
  <si>
    <t>30 OB</t>
  </si>
  <si>
    <t>5 OB</t>
  </si>
  <si>
    <t>Pemberian makanan tambahan ibu hamil</t>
  </si>
  <si>
    <t xml:space="preserve">Pemberian makanan tambahan untuk balita </t>
  </si>
  <si>
    <t>pemberian makanan tambahan berjalan selama 9 bulan</t>
  </si>
  <si>
    <t>50 OB</t>
  </si>
  <si>
    <t>Sosialisasi/Kegiatan STBM</t>
  </si>
  <si>
    <t>Terpenuhinya Sosialisasi/Kegiatan STBM</t>
  </si>
  <si>
    <t>12</t>
  </si>
  <si>
    <t>Penyuluhan kesehatan Reproduksi bagi Remaja dan Calon Pengantin (CATIN)</t>
  </si>
  <si>
    <t>Terpenuhinya Penyuluhan kesehatan Reproduksi bagi Remaja dan Calon Pengantin (CATIN)</t>
  </si>
  <si>
    <t>50 Orang</t>
  </si>
  <si>
    <t xml:space="preserve">Lomba Baduta dan Balita Posyandu </t>
  </si>
  <si>
    <t xml:space="preserve">Terlaksananya Lomba Baduta dan Balita Posyandu </t>
  </si>
  <si>
    <t>70 Org</t>
  </si>
  <si>
    <t xml:space="preserve">15 Buah </t>
  </si>
  <si>
    <t xml:space="preserve">Pengadaan sarana dan prasaran Alat Kesenian (Forum Anak ) </t>
  </si>
  <si>
    <t>Pelatihan Pidato , Ceramah, mengaji, Pelatihan barasanji (Forum Anak)</t>
  </si>
  <si>
    <t xml:space="preserve">Pelatihan Pidato , Ceramah, mengaji </t>
  </si>
  <si>
    <t xml:space="preserve">Terpenuhinya Pelatihan Pidato , Ceramah, mengaji </t>
  </si>
  <si>
    <t xml:space="preserve">Pengadaan Seragam  Olahraga Karang Taruna </t>
  </si>
  <si>
    <t>22 Org</t>
  </si>
  <si>
    <t>Pengajian Rutin TP PKK Desa Batupute</t>
  </si>
  <si>
    <t xml:space="preserve">Pengadaan Seragam Olahraga </t>
  </si>
  <si>
    <t xml:space="preserve">Pengadaan Seragam baju Batik </t>
  </si>
  <si>
    <t xml:space="preserve">Terpenuhinya Seragam Olahraga </t>
  </si>
  <si>
    <t xml:space="preserve">Terpenuhinya Seragam baju Batik </t>
  </si>
  <si>
    <t>22 Orang</t>
  </si>
  <si>
    <t>28 Orang</t>
  </si>
  <si>
    <t>28 OB</t>
  </si>
  <si>
    <t>Oprasional TP PKK Desa Batupute</t>
  </si>
  <si>
    <t>Terpenuhinya Oprasional TP PKK Desa Batupute</t>
  </si>
  <si>
    <t>Senam Sehat</t>
  </si>
  <si>
    <t>Terlaksananya Senam Sehat</t>
  </si>
  <si>
    <t>Sosialisasi pernikahan dini (Forum Anak)</t>
  </si>
  <si>
    <t>Penyuluhan Perlindungan Anak (Forum Anak)</t>
  </si>
  <si>
    <t>Penyuluhan Bahaya Rokok Untuk Anak (Forum Anak)</t>
  </si>
  <si>
    <t xml:space="preserve">Penyuluhan UU tentang Hak-hak Anak (Forum Anak) </t>
  </si>
  <si>
    <t>Pengadaan Tempat Informasi Layak Anak (ILA) (forum Anak)</t>
  </si>
  <si>
    <t>Terlaksananya Pengadaan Tempat Informasi Layak Anak (ILA) (forum Anak)</t>
  </si>
  <si>
    <t xml:space="preserve">TerlaksananyaPenyuluhan tentang Bahaya Konsumsi minuman keras tanpa menegetahui efeknya </t>
  </si>
  <si>
    <t xml:space="preserve">Terlaksananya Penyuluhan UU tentang Hak-hak Anak </t>
  </si>
  <si>
    <t xml:space="preserve">Terlaksananya Sosialisasi pernikahan dini </t>
  </si>
  <si>
    <t>Pembinaan/kegiatan  Forum Anak</t>
  </si>
  <si>
    <t>Terpenuhinya Bintek Informasi Desa</t>
  </si>
  <si>
    <t>PMPTSPNAKER</t>
  </si>
  <si>
    <t>Pembangunan Pagar SDN 121 Barru (Ujunge)</t>
  </si>
  <si>
    <t>Terpenuhinya Pembangunan Pagar SDN 121 Barru (Ujunge)</t>
  </si>
  <si>
    <t>Pembangunan Pagar SDN 122 Barru (Awerange)</t>
  </si>
  <si>
    <t>Terpenuhinya Pembangunan Pagar SDN 122 Barru (Awerange)</t>
  </si>
  <si>
    <t>2024</t>
  </si>
  <si>
    <t>20 Meter</t>
  </si>
  <si>
    <t xml:space="preserve">Honorarium Tim Penyusun RPJMDes </t>
  </si>
  <si>
    <t>Musyawarah Penyusunan  RPJMDes</t>
  </si>
  <si>
    <t>Pembangunan Gedung Madrasah DDI-AD Batupute</t>
  </si>
  <si>
    <t>Terpenuhinya Pembangunan Gedung Madrasah DDI-AD Batupute</t>
  </si>
  <si>
    <t xml:space="preserve">30 Org </t>
  </si>
  <si>
    <t>terpenuhinya Papin Blok SDN 122 Barru (Awerange)</t>
  </si>
  <si>
    <t>Paving Block SDN 122 Barru (Awerange)</t>
  </si>
  <si>
    <t xml:space="preserve">Penyuluhan tentang Bahaya Konsumsi minuman keras tanpa mengetahui efeknya  </t>
  </si>
  <si>
    <t>Bantuan Modal Usaha Disabilitas</t>
  </si>
  <si>
    <t>Terpenuhinya Bantuan Modal Usaha Disabilitas</t>
  </si>
  <si>
    <t>50.00.000</t>
  </si>
  <si>
    <t xml:space="preserve">Pengadaan Kaki dan Tangan Palsu </t>
  </si>
  <si>
    <t>2 Paket</t>
  </si>
  <si>
    <t xml:space="preserve">Terpenuhinya Pengadaan Kaki dan Tangan Palsu </t>
  </si>
  <si>
    <t>Drainase Sekolah SDN 122 Barru</t>
  </si>
  <si>
    <t>Terpenuhinya Drainase Sekolah SDN 122 Barru</t>
  </si>
  <si>
    <t xml:space="preserve">Gorden </t>
  </si>
  <si>
    <t xml:space="preserve">Taplak Meja </t>
  </si>
  <si>
    <t xml:space="preserve">Terpenuhinya Gorden </t>
  </si>
  <si>
    <t xml:space="preserve">Terpenuhinya Taplak Meja </t>
  </si>
  <si>
    <t>Mikrofon</t>
  </si>
  <si>
    <t xml:space="preserve">Pengadaan Gorden </t>
  </si>
  <si>
    <t xml:space="preserve">Pengadaan Taplak Meja </t>
  </si>
  <si>
    <t>15 Unit</t>
  </si>
  <si>
    <t>2 unit</t>
  </si>
  <si>
    <t>Laki-laki</t>
  </si>
  <si>
    <t>Perempuan</t>
  </si>
  <si>
    <t>Masyrakat Miskin</t>
  </si>
  <si>
    <t>Pengadaan Seragam Olahraga BPD</t>
  </si>
  <si>
    <t xml:space="preserve">DAFTAR KERJA SAMA ANTAR DESA </t>
  </si>
  <si>
    <t>NO</t>
  </si>
  <si>
    <t xml:space="preserve">Bidang/Jenis Kegiatan </t>
  </si>
  <si>
    <t xml:space="preserve">Nama Program/Kegiatan </t>
  </si>
  <si>
    <t>Mendukung SDGs Desa Ke-</t>
  </si>
  <si>
    <t xml:space="preserve">Prakiraan Volume &amp; Satuan </t>
  </si>
  <si>
    <t xml:space="preserve">Penerimaan Manfaat </t>
  </si>
  <si>
    <t xml:space="preserve">Prakiraan Biaya yang Ditanggung Jawab </t>
  </si>
  <si>
    <t xml:space="preserve">Sumber </t>
  </si>
  <si>
    <t>Perkiraan Biaya Yang Ditanggung Desa Lain</t>
  </si>
  <si>
    <t>Nama Desa Lain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</si>
  <si>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</si>
  <si>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</si>
  <si>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</si>
  <si>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</si>
  <si>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</si>
  <si>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</si>
  <si>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</si>
  <si>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</si>
  <si>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</si>
  <si>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</si>
  <si>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</si>
  <si>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</si>
  <si>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 xml:space="preserve">Penyelenggaraan Pemerintahaan Desa </t>
  </si>
  <si>
    <t xml:space="preserve">Pembangunan Desa </t>
  </si>
  <si>
    <t xml:space="preserve">Jumlah Per Bidang 2 </t>
  </si>
  <si>
    <t xml:space="preserve">Pembinaan Kemasyarakatan </t>
  </si>
  <si>
    <t>Pemberdayaan Masyarakat</t>
  </si>
  <si>
    <t xml:space="preserve">DAFTAR RENCANA KERJA SAMA DESA DENGAN PIHAK KETIGA </t>
  </si>
  <si>
    <t xml:space="preserve">PEMBANGUNAN DESA UNTUK SATU TAHUN ANGGARAN BERIKUTNYA </t>
  </si>
  <si>
    <t xml:space="preserve">DAFTAR PRIORITAS USULAN RENCANA PROGRAM /KEGIATAN </t>
  </si>
  <si>
    <t>m</t>
  </si>
  <si>
    <t>Pemberian makanan tambahan untuk Ibu Hamil</t>
  </si>
  <si>
    <t>Kader Posbindu</t>
  </si>
  <si>
    <t xml:space="preserve">Penyuluhan Kesehatan Reproduksi bagi Remaja </t>
  </si>
  <si>
    <t xml:space="preserve">Pengadaan Sarana dan Prasarana Posyandu </t>
  </si>
  <si>
    <t xml:space="preserve">Senam Sehat </t>
  </si>
  <si>
    <t xml:space="preserve">Pengadaan Bibit Jagung </t>
  </si>
  <si>
    <t>Pembangunan Gedung madrasah DDI-AD Batupute</t>
  </si>
  <si>
    <t>Pengadaan Tempat Informasi Layak Anak (ILA)</t>
  </si>
  <si>
    <t xml:space="preserve">Pembinaan /Kegiatan Forum Anak </t>
  </si>
  <si>
    <t>Pengelolaan Administrasi dan Kearsipan Pemerintahan Desa</t>
  </si>
  <si>
    <t xml:space="preserve">Rembuk Sunting </t>
  </si>
  <si>
    <t>Honorarium Tim Penyusun RPJMDesa</t>
  </si>
  <si>
    <t>Musyawarah Penyusunan RPJMDesa</t>
  </si>
  <si>
    <t>Gorden</t>
  </si>
  <si>
    <t xml:space="preserve">15 Unit </t>
  </si>
  <si>
    <t xml:space="preserve">2 Unit </t>
  </si>
  <si>
    <t xml:space="preserve">6 Unit </t>
  </si>
  <si>
    <t xml:space="preserve">Pengadaan Seragam Olahraga Karang Taruna </t>
  </si>
  <si>
    <t xml:space="preserve">Oprasional TP PKK Desa Batupute </t>
  </si>
  <si>
    <t>SDG 18</t>
  </si>
  <si>
    <t>Pengajiaan Rutin TP PKK Desa Batupute</t>
  </si>
  <si>
    <t xml:space="preserve">Pengadaan Seragam Baju Batik </t>
  </si>
  <si>
    <t>Ketua TP PKK</t>
  </si>
  <si>
    <t xml:space="preserve">Bimtek Informasi Desa </t>
  </si>
  <si>
    <t xml:space="preserve">Urutan Prioritas </t>
  </si>
  <si>
    <t xml:space="preserve">Mimbar jati </t>
  </si>
  <si>
    <t xml:space="preserve">Mikrofon </t>
  </si>
  <si>
    <t>Pengadaan baju Olahraga BPD</t>
  </si>
  <si>
    <t xml:space="preserve">Pengadaan Baju Olahraga Pemerintah Desa </t>
  </si>
  <si>
    <t>Rembuk Stunting</t>
  </si>
  <si>
    <t xml:space="preserve">Musyawarah Penyusunan RPJMDesa </t>
  </si>
  <si>
    <t xml:space="preserve">Pembangunan Gedung Madrasah DDI-AD batupute </t>
  </si>
  <si>
    <t>Pemberian makanan tambahan untuk ibu hamil</t>
  </si>
  <si>
    <t xml:space="preserve">Operasional TP PKK Desa Batupute </t>
  </si>
  <si>
    <t>Pengajian Rutin TP PKK desa Batupute</t>
  </si>
  <si>
    <t xml:space="preserve">Pengadaan Seragam Baju batik </t>
  </si>
  <si>
    <t>Senam sehat</t>
  </si>
  <si>
    <t>Pengadaan Tempat Informasi layak anak (ILA)</t>
  </si>
  <si>
    <t>183 KPM BLT memenuhi pagu</t>
  </si>
  <si>
    <t xml:space="preserve">Pengadaan Seragam Olah Karang taruna </t>
  </si>
  <si>
    <t>TAHUN 2023</t>
  </si>
  <si>
    <t xml:space="preserve">Pelatihan Kader Posyandu dan Posbindu </t>
  </si>
  <si>
    <t>Batupute Rt 04</t>
  </si>
  <si>
    <t xml:space="preserve">Kelautan dan Perikanan </t>
  </si>
  <si>
    <t xml:space="preserve">Bantuan Perikanan </t>
  </si>
  <si>
    <t>Batupute, 18 Oktober  2022</t>
  </si>
  <si>
    <t xml:space="preserve">Lanjutan Pembangunan Kantor Desa </t>
  </si>
  <si>
    <t xml:space="preserve">terpenuhinya Lanjutan Pembangunan Kantor Desa </t>
  </si>
  <si>
    <t>12 x 9,5 M</t>
  </si>
  <si>
    <t>Lanjutan Pembangunan Kantor Desa</t>
  </si>
  <si>
    <t>Batupute,  18 Oktober  2022</t>
  </si>
  <si>
    <t xml:space="preserve">Pelaksanaan pembangunan Desa </t>
  </si>
  <si>
    <t xml:space="preserve">Pemberdayaan Masyarakat </t>
  </si>
  <si>
    <t>Dusun Awerange RT 04</t>
  </si>
  <si>
    <t>Batupute,  18  Oktober  2022</t>
  </si>
  <si>
    <t>Peningkatan Produksi Peternakan (alat Produksi dan Pengelolaaan peternakan kandang DLL)</t>
  </si>
  <si>
    <t xml:space="preserve">Pengadaan Sanggar Tani </t>
  </si>
  <si>
    <t>Kegiatan Pencegahan/Penurunan Gizi Buruk (Stunting)</t>
  </si>
  <si>
    <t>Kegiatan Covid-19</t>
  </si>
  <si>
    <t>Terpenuhinya Kegiatan Covid-19</t>
  </si>
  <si>
    <t xml:space="preserve">Terpenuhinya Pengadaan Sanggar Tani </t>
  </si>
  <si>
    <t>Pengadaan Ternak Sapi</t>
  </si>
  <si>
    <t>Terpenuhinya Pengadaan Ternak Sapi</t>
  </si>
  <si>
    <t>Klp</t>
  </si>
  <si>
    <t xml:space="preserve">Pembangunan Jalan Tani Sawah di Jampue dan jompie </t>
  </si>
  <si>
    <t>Batupute,    18   Oktober  2022</t>
  </si>
  <si>
    <t>Batupute,    18    Oktober 2022</t>
  </si>
  <si>
    <t>Batupute,   18    Oktober  2022</t>
  </si>
  <si>
    <t xml:space="preserve">Pembangunan Bronjong Sungai Batupute </t>
  </si>
  <si>
    <t xml:space="preserve">Pembangunan Saluran pembuangan di Lompoe </t>
  </si>
  <si>
    <t xml:space="preserve">Pengadaan Lampu jalan Negara/kabupaten </t>
  </si>
  <si>
    <t>Drainase Sekolah SDN 122 Barru (Awerange)</t>
  </si>
  <si>
    <t xml:space="preserve">pembangunan air bersih perpipaan di jompie </t>
  </si>
  <si>
    <t>pengerasan dan Pengaspalan jalan Desa palungeng gellange-Labulo-bulo</t>
  </si>
  <si>
    <t xml:space="preserve">Lanjutan Rabat beton Palungenggellange </t>
  </si>
  <si>
    <t xml:space="preserve">Pengadaan kaki dan tangan Palsu </t>
  </si>
  <si>
    <t xml:space="preserve">Pembangunan saluran pembuangan di area persawahan di jompie </t>
  </si>
  <si>
    <t xml:space="preserve">Pengadaan perahu dan mesin katinting </t>
  </si>
  <si>
    <t xml:space="preserve">Pelatihan Pemberantasan Buta Aksara bagi masyarakat </t>
  </si>
  <si>
    <t xml:space="preserve">Pelatihan &amp; Penguatan Penyandang Disabilitas </t>
  </si>
  <si>
    <t xml:space="preserve">Bantuan Modal Usaha disabilitas </t>
  </si>
  <si>
    <t>SDGS 4</t>
  </si>
  <si>
    <t>SDGS 15</t>
  </si>
  <si>
    <t>1.500 M</t>
  </si>
  <si>
    <t xml:space="preserve">10 Titik </t>
  </si>
  <si>
    <t>20 M</t>
  </si>
  <si>
    <t>Keg</t>
  </si>
  <si>
    <t>5 KLp</t>
  </si>
  <si>
    <t>Pengadaan Roda Dua</t>
  </si>
  <si>
    <t>Terpenuhinya Pengadaan Roda Dua</t>
  </si>
  <si>
    <t xml:space="preserve">Pembanguna Drainase RT 03 Batupute </t>
  </si>
  <si>
    <t xml:space="preserve">Terpenuhinya Pembanguna Drainase RT 03 Batupute </t>
  </si>
  <si>
    <t>Dusun Batupute RT 03</t>
  </si>
  <si>
    <t>42 M</t>
  </si>
  <si>
    <t>110 KK</t>
  </si>
  <si>
    <t xml:space="preserve">Pembangunan Drainase RT 03 Batupute </t>
  </si>
  <si>
    <t>Warga Dusun Batupute RT 03</t>
  </si>
  <si>
    <t xml:space="preserve">Pengadaan Roda Dua </t>
  </si>
  <si>
    <t>Pemetaan  dan analisis kemiskinan desa secara partisipatif</t>
  </si>
  <si>
    <t>Pembuatan Pemetaan Desa</t>
  </si>
  <si>
    <t>Tersedianya Pembuatan Pemetaan Desa</t>
  </si>
  <si>
    <t>Pembuatan Pemetaan Desa (Peta Desa)</t>
  </si>
  <si>
    <t>Pelatihan Kursus Tata Rias dan pengadaan Rumah Mode</t>
  </si>
  <si>
    <t>Terpenuhinya Pelatihan Kursus Tata Rias dan pengadaan Rumah Mode</t>
  </si>
  <si>
    <t>Pelatihan Kursus Tata Rias dan Pengadaan Rumah Mode</t>
  </si>
  <si>
    <t>3 Unit</t>
  </si>
  <si>
    <t>Computer/laptop</t>
  </si>
  <si>
    <t>Computer/Laptop</t>
  </si>
  <si>
    <t>Pengadaan Computer/Laptop</t>
  </si>
  <si>
    <t>Terpenuhinya 1 unit Computer/Laptop</t>
  </si>
  <si>
    <t>Computer /laptop</t>
  </si>
  <si>
    <t>p</t>
  </si>
  <si>
    <t>Dinsos</t>
  </si>
  <si>
    <t xml:space="preserve">Disperindag </t>
  </si>
  <si>
    <t>RENCANA KERJA PEMERINTAH DESA ( RKP DESA)</t>
  </si>
  <si>
    <t>Batupute,  18  Oktober 2022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</si>
</sst>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General\."/>
    <numFmt numFmtId="165" formatCode="_([$Rp-421]* #,##0_);_([$Rp-421]* \(#,##0\);_([$Rp-421]* &quot;-&quot;??_);_(@_)"/>
    <numFmt numFmtId="166" formatCode="_(* #,##0_);_(* \(#,##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Bookman Old Style"/>
      <family val="1"/>
    </font>
    <font>
      <sz val="10"/>
      <color theme="1"/>
      <name val="Bookman Old Style"/>
      <family val="1"/>
    </font>
    <font>
      <sz val="10"/>
      <name val="Times New Roman"/>
      <family val="1"/>
    </font>
    <font>
      <sz val="12"/>
      <name val="Arial"/>
      <family val="2"/>
    </font>
    <font>
      <sz val="11"/>
      <color indexed="8"/>
      <name val="Helvetica Neue"/>
    </font>
    <font>
      <sz val="9"/>
      <name val="Bookman Old Style"/>
      <family val="1"/>
    </font>
    <font>
      <sz val="9"/>
      <color theme="1"/>
      <name val="Bookman Old Style"/>
      <family val="1"/>
    </font>
    <font>
      <b/>
      <sz val="9"/>
      <name val="Bookman Old Style"/>
      <family val="1"/>
    </font>
    <font>
      <b/>
      <sz val="9"/>
      <color theme="1"/>
      <name val="Bookman Old Style"/>
      <family val="1"/>
    </font>
    <font>
      <sz val="11"/>
      <color theme="1"/>
      <name val="Bookman Old Style"/>
      <family val="1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0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color rgb="FF000000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b/>
      <i/>
      <sz val="11"/>
      <color theme="1"/>
      <name val="Calibri"/>
      <family val="2"/>
      <scheme val="minor"/>
    </font>
    <font>
      <b/>
      <i/>
      <sz val="9"/>
      <name val="Bookman Old Style"/>
      <family val="1"/>
    </font>
    <font>
      <i/>
      <sz val="11"/>
      <color theme="1"/>
      <name val="Calibri"/>
      <family val="2"/>
      <scheme val="minor"/>
    </font>
    <font>
      <sz val="8"/>
      <name val="Bookman Old Style"/>
      <family val="1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Bookman Old Style"/>
      <family val="1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6">
    <xf numFmtId="0" fontId="0" fillId="0" borderId="0"/>
    <xf numFmtId="41" fontId="6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2" fillId="0" borderId="0" applyNumberFormat="0" applyFill="0" applyBorder="0" applyProtection="0">
      <alignment vertical="top"/>
    </xf>
    <xf numFmtId="0" fontId="7" fillId="0" borderId="0"/>
    <xf numFmtId="0" fontId="7" fillId="0" borderId="0"/>
    <xf numFmtId="0" fontId="11" fillId="0" borderId="0"/>
    <xf numFmtId="0" fontId="7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6" fillId="0" borderId="0"/>
    <xf numFmtId="0" fontId="18" fillId="0" borderId="0">
      <protection locked="0"/>
    </xf>
    <xf numFmtId="0" fontId="19" fillId="0" borderId="0"/>
    <xf numFmtId="0" fontId="6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0" fontId="6" fillId="0" borderId="0"/>
    <xf numFmtId="0" fontId="7" fillId="0" borderId="0"/>
    <xf numFmtId="43" fontId="6" fillId="0" borderId="0" applyFont="0" applyFill="0" applyBorder="0" applyAlignment="0" applyProtection="0"/>
    <xf numFmtId="0" fontId="20" fillId="0" borderId="0">
      <alignment vertical="center"/>
    </xf>
    <xf numFmtId="0" fontId="21" fillId="0" borderId="0">
      <protection locked="0"/>
    </xf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2">
    <xf numFmtId="0" fontId="0" fillId="0" borderId="0" xfId="0"/>
    <xf numFmtId="0" fontId="0" fillId="0" borderId="0" xfId="0"/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3" fillId="0" borderId="1" xfId="2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/>
    </xf>
    <xf numFmtId="0" fontId="16" fillId="0" borderId="4" xfId="0" applyFont="1" applyFill="1" applyBorder="1" applyAlignment="1">
      <alignment vertical="top" wrapText="1"/>
    </xf>
    <xf numFmtId="0" fontId="16" fillId="0" borderId="3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right" vertical="center" wrapText="1"/>
    </xf>
    <xf numFmtId="0" fontId="16" fillId="0" borderId="11" xfId="0" applyFont="1" applyFill="1" applyBorder="1" applyAlignment="1">
      <alignment horizontal="right" vertical="center" wrapText="1"/>
    </xf>
    <xf numFmtId="49" fontId="16" fillId="0" borderId="2" xfId="0" applyNumberFormat="1" applyFont="1" applyFill="1" applyBorder="1" applyAlignment="1">
      <alignment horizontal="center" vertical="top"/>
    </xf>
    <xf numFmtId="0" fontId="0" fillId="0" borderId="12" xfId="0" applyFill="1" applyBorder="1"/>
    <xf numFmtId="0" fontId="13" fillId="0" borderId="1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right" vertical="center"/>
    </xf>
    <xf numFmtId="165" fontId="15" fillId="0" borderId="0" xfId="2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41" fontId="13" fillId="0" borderId="0" xfId="2" applyNumberFormat="1" applyFont="1" applyFill="1" applyBorder="1" applyAlignment="1">
      <alignment vertical="center"/>
    </xf>
    <xf numFmtId="41" fontId="13" fillId="0" borderId="0" xfId="2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15" fillId="0" borderId="7" xfId="2" applyFont="1" applyFill="1" applyBorder="1" applyAlignment="1">
      <alignment horizontal="justify" vertical="top" wrapText="1"/>
    </xf>
    <xf numFmtId="0" fontId="16" fillId="0" borderId="7" xfId="2" applyFont="1" applyFill="1" applyBorder="1" applyAlignment="1">
      <alignment horizontal="justify" vertical="top" wrapText="1"/>
    </xf>
    <xf numFmtId="0" fontId="16" fillId="0" borderId="7" xfId="0" applyFont="1" applyFill="1" applyBorder="1" applyAlignment="1">
      <alignment horizontal="justify" vertical="top" wrapText="1"/>
    </xf>
    <xf numFmtId="164" fontId="16" fillId="0" borderId="1" xfId="0" applyNumberFormat="1" applyFont="1" applyFill="1" applyBorder="1" applyAlignment="1">
      <alignment horizontal="justify" vertical="top" wrapText="1"/>
    </xf>
    <xf numFmtId="164" fontId="16" fillId="0" borderId="13" xfId="0" applyNumberFormat="1" applyFont="1" applyFill="1" applyBorder="1" applyAlignment="1">
      <alignment horizontal="justify" vertical="top" wrapText="1"/>
    </xf>
    <xf numFmtId="164" fontId="16" fillId="0" borderId="7" xfId="0" applyNumberFormat="1" applyFont="1" applyFill="1" applyBorder="1" applyAlignment="1">
      <alignment horizontal="justify" vertical="top" wrapText="1"/>
    </xf>
    <xf numFmtId="49" fontId="16" fillId="0" borderId="7" xfId="0" applyNumberFormat="1" applyFont="1" applyFill="1" applyBorder="1" applyAlignment="1">
      <alignment horizontal="justify" vertical="top" wrapText="1"/>
    </xf>
    <xf numFmtId="164" fontId="16" fillId="0" borderId="7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15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/>
    </xf>
    <xf numFmtId="0" fontId="16" fillId="0" borderId="1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164" fontId="14" fillId="0" borderId="0" xfId="0" applyNumberFormat="1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/>
    </xf>
    <xf numFmtId="164" fontId="14" fillId="0" borderId="8" xfId="0" applyNumberFormat="1" applyFont="1" applyFill="1" applyBorder="1" applyAlignment="1">
      <alignment horizontal="left" vertical="top"/>
    </xf>
    <xf numFmtId="164" fontId="14" fillId="0" borderId="8" xfId="0" applyNumberFormat="1" applyFont="1" applyFill="1" applyBorder="1" applyAlignment="1">
      <alignment horizontal="left" vertical="top" wrapText="1"/>
    </xf>
    <xf numFmtId="164" fontId="14" fillId="0" borderId="0" xfId="0" applyNumberFormat="1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164" fontId="14" fillId="0" borderId="13" xfId="0" applyNumberFormat="1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left"/>
    </xf>
    <xf numFmtId="0" fontId="16" fillId="0" borderId="8" xfId="0" applyFont="1" applyFill="1" applyBorder="1" applyAlignment="1">
      <alignment horizontal="left" vertical="center" wrapText="1"/>
    </xf>
    <xf numFmtId="41" fontId="14" fillId="0" borderId="1" xfId="1" applyFont="1" applyFill="1" applyBorder="1" applyAlignment="1">
      <alignment horizontal="center" vertical="top"/>
    </xf>
    <xf numFmtId="41" fontId="16" fillId="0" borderId="1" xfId="1" applyFont="1" applyFill="1" applyBorder="1" applyAlignment="1">
      <alignment horizontal="center" vertical="center"/>
    </xf>
    <xf numFmtId="41" fontId="14" fillId="0" borderId="3" xfId="1" applyFont="1" applyFill="1" applyBorder="1" applyAlignment="1">
      <alignment horizontal="center" vertical="top"/>
    </xf>
    <xf numFmtId="41" fontId="15" fillId="0" borderId="1" xfId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vertical="top" wrapText="1"/>
    </xf>
    <xf numFmtId="0" fontId="16" fillId="0" borderId="14" xfId="0" applyFont="1" applyFill="1" applyBorder="1" applyAlignment="1">
      <alignment horizontal="left" vertical="top" wrapText="1"/>
    </xf>
    <xf numFmtId="0" fontId="13" fillId="0" borderId="1" xfId="2" applyFont="1" applyFill="1" applyBorder="1" applyAlignment="1">
      <alignment horizontal="left" vertical="center" wrapText="1"/>
    </xf>
    <xf numFmtId="164" fontId="14" fillId="0" borderId="5" xfId="0" applyNumberFormat="1" applyFont="1" applyFill="1" applyBorder="1" applyAlignment="1">
      <alignment vertical="top" wrapText="1"/>
    </xf>
    <xf numFmtId="0" fontId="16" fillId="0" borderId="12" xfId="0" applyFont="1" applyFill="1" applyBorder="1" applyAlignment="1">
      <alignment vertical="top" wrapText="1"/>
    </xf>
    <xf numFmtId="0" fontId="23" fillId="0" borderId="0" xfId="2" applyFont="1" applyAlignment="1">
      <alignment horizontal="center"/>
    </xf>
    <xf numFmtId="0" fontId="9" fillId="0" borderId="0" xfId="0" applyFont="1" applyAlignment="1"/>
    <xf numFmtId="0" fontId="24" fillId="0" borderId="0" xfId="2" applyFont="1"/>
    <xf numFmtId="0" fontId="24" fillId="0" borderId="0" xfId="2" applyFont="1" applyAlignment="1">
      <alignment horizontal="center" vertical="center"/>
    </xf>
    <xf numFmtId="0" fontId="22" fillId="0" borderId="0" xfId="2" applyFont="1"/>
    <xf numFmtId="0" fontId="23" fillId="0" borderId="0" xfId="2" applyFont="1"/>
    <xf numFmtId="0" fontId="9" fillId="0" borderId="0" xfId="0" applyFont="1"/>
    <xf numFmtId="0" fontId="24" fillId="0" borderId="0" xfId="2" applyFont="1" applyAlignment="1">
      <alignment horizontal="left"/>
    </xf>
    <xf numFmtId="0" fontId="17" fillId="0" borderId="0" xfId="0" applyFont="1"/>
    <xf numFmtId="0" fontId="25" fillId="0" borderId="0" xfId="2" applyFont="1"/>
    <xf numFmtId="0" fontId="13" fillId="0" borderId="1" xfId="2" applyFont="1" applyBorder="1" applyAlignment="1">
      <alignment horizontal="center" vertical="top" wrapText="1"/>
    </xf>
    <xf numFmtId="49" fontId="13" fillId="0" borderId="1" xfId="2" applyNumberFormat="1" applyFont="1" applyBorder="1" applyAlignment="1">
      <alignment horizontal="center" vertical="center"/>
    </xf>
    <xf numFmtId="41" fontId="13" fillId="0" borderId="1" xfId="5" applyFont="1" applyBorder="1" applyAlignment="1">
      <alignment vertical="center"/>
    </xf>
    <xf numFmtId="0" fontId="26" fillId="0" borderId="1" xfId="25" applyFont="1" applyFill="1" applyBorder="1" applyAlignment="1" applyProtection="1">
      <alignment horizontal="left" vertical="top" wrapText="1"/>
    </xf>
    <xf numFmtId="0" fontId="13" fillId="0" borderId="4" xfId="2" applyFont="1" applyBorder="1" applyAlignment="1">
      <alignment horizontal="center" vertical="top"/>
    </xf>
    <xf numFmtId="0" fontId="13" fillId="0" borderId="4" xfId="2" applyFont="1" applyBorder="1" applyAlignment="1">
      <alignment horizontal="left" vertical="top" wrapText="1"/>
    </xf>
    <xf numFmtId="41" fontId="15" fillId="3" borderId="1" xfId="5" applyFont="1" applyFill="1" applyBorder="1" applyAlignment="1">
      <alignment vertical="center"/>
    </xf>
    <xf numFmtId="0" fontId="13" fillId="2" borderId="1" xfId="26" applyFont="1" applyFill="1" applyBorder="1" applyAlignment="1">
      <alignment vertical="top" wrapText="1"/>
    </xf>
    <xf numFmtId="0" fontId="13" fillId="0" borderId="4" xfId="2" applyFont="1" applyBorder="1" applyAlignment="1">
      <alignment horizontal="center" vertical="center"/>
    </xf>
    <xf numFmtId="0" fontId="13" fillId="0" borderId="4" xfId="2" applyFont="1" applyBorder="1" applyAlignment="1">
      <alignment vertical="center" wrapText="1"/>
    </xf>
    <xf numFmtId="0" fontId="14" fillId="0" borderId="1" xfId="26" applyFont="1" applyFill="1" applyBorder="1" applyAlignment="1">
      <alignment horizontal="center" vertical="top" wrapText="1"/>
    </xf>
    <xf numFmtId="41" fontId="15" fillId="3" borderId="1" xfId="5" applyFont="1" applyFill="1" applyBorder="1" applyAlignment="1">
      <alignment horizontal="center" vertical="center"/>
    </xf>
    <xf numFmtId="41" fontId="15" fillId="3" borderId="1" xfId="2" applyNumberFormat="1" applyFont="1" applyFill="1" applyBorder="1" applyAlignment="1">
      <alignment vertical="center"/>
    </xf>
    <xf numFmtId="0" fontId="25" fillId="0" borderId="0" xfId="2" applyFont="1" applyBorder="1" applyAlignment="1">
      <alignment horizontal="right" vertical="center"/>
    </xf>
    <xf numFmtId="41" fontId="25" fillId="0" borderId="0" xfId="2" applyNumberFormat="1" applyFont="1" applyBorder="1" applyAlignment="1">
      <alignment vertical="center"/>
    </xf>
    <xf numFmtId="0" fontId="27" fillId="0" borderId="0" xfId="0" applyFont="1" applyBorder="1"/>
    <xf numFmtId="0" fontId="27" fillId="0" borderId="0" xfId="0" applyFont="1" applyBorder="1" applyAlignment="1">
      <alignment horizontal="left"/>
    </xf>
    <xf numFmtId="0" fontId="27" fillId="0" borderId="0" xfId="0" applyFont="1" applyBorder="1" applyAlignment="1"/>
    <xf numFmtId="0" fontId="27" fillId="0" borderId="0" xfId="0" applyFont="1"/>
    <xf numFmtId="0" fontId="24" fillId="0" borderId="0" xfId="2" applyFont="1" applyBorder="1" applyAlignment="1">
      <alignment vertical="center"/>
    </xf>
    <xf numFmtId="0" fontId="22" fillId="0" borderId="0" xfId="2" applyFont="1" applyBorder="1" applyAlignment="1"/>
    <xf numFmtId="0" fontId="13" fillId="0" borderId="0" xfId="2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top"/>
    </xf>
    <xf numFmtId="0" fontId="15" fillId="0" borderId="0" xfId="2" applyFont="1" applyFill="1" applyBorder="1" applyAlignment="1">
      <alignment horizontal="center"/>
    </xf>
    <xf numFmtId="0" fontId="13" fillId="0" borderId="0" xfId="2" applyFont="1" applyFill="1" applyBorder="1" applyAlignment="1">
      <alignment vertical="center"/>
    </xf>
    <xf numFmtId="0" fontId="13" fillId="0" borderId="1" xfId="2" applyFont="1" applyBorder="1" applyAlignment="1">
      <alignment horizontal="center" vertical="top"/>
    </xf>
    <xf numFmtId="0" fontId="15" fillId="3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41" fontId="31" fillId="0" borderId="1" xfId="5" applyFont="1" applyFill="1" applyBorder="1" applyAlignment="1">
      <alignment horizontal="center" vertical="center"/>
    </xf>
    <xf numFmtId="41" fontId="13" fillId="0" borderId="1" xfId="1" applyFont="1" applyFill="1" applyBorder="1" applyAlignment="1">
      <alignment horizontal="center" vertical="top"/>
    </xf>
    <xf numFmtId="41" fontId="33" fillId="0" borderId="1" xfId="5" applyFont="1" applyFill="1" applyBorder="1" applyAlignment="1">
      <alignment horizontal="center" vertical="center"/>
    </xf>
    <xf numFmtId="41" fontId="13" fillId="0" borderId="1" xfId="5" applyFont="1" applyFill="1" applyBorder="1" applyAlignment="1">
      <alignment vertical="center"/>
    </xf>
    <xf numFmtId="41" fontId="14" fillId="0" borderId="2" xfId="5" applyFont="1" applyFill="1" applyBorder="1" applyAlignment="1">
      <alignment horizontal="center" vertical="center"/>
    </xf>
    <xf numFmtId="41" fontId="14" fillId="0" borderId="1" xfId="5" applyFont="1" applyFill="1" applyBorder="1" applyAlignment="1">
      <alignment vertical="center"/>
    </xf>
    <xf numFmtId="41" fontId="13" fillId="0" borderId="1" xfId="5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left" vertical="center" wrapText="1"/>
    </xf>
    <xf numFmtId="166" fontId="13" fillId="0" borderId="1" xfId="24" applyNumberFormat="1" applyFont="1" applyFill="1" applyBorder="1" applyAlignment="1">
      <alignment vertical="center"/>
    </xf>
    <xf numFmtId="166" fontId="13" fillId="0" borderId="4" xfId="24" applyNumberFormat="1" applyFont="1" applyFill="1" applyBorder="1" applyAlignment="1">
      <alignment vertical="center"/>
    </xf>
    <xf numFmtId="0" fontId="14" fillId="0" borderId="3" xfId="0" applyFont="1" applyFill="1" applyBorder="1" applyAlignment="1">
      <alignment horizontal="left" vertical="top" wrapText="1"/>
    </xf>
    <xf numFmtId="0" fontId="14" fillId="0" borderId="1" xfId="2" applyFont="1" applyFill="1" applyBorder="1" applyAlignment="1">
      <alignment horizontal="left" vertical="center" wrapText="1"/>
    </xf>
    <xf numFmtId="49" fontId="14" fillId="0" borderId="7" xfId="0" applyNumberFormat="1" applyFont="1" applyFill="1" applyBorder="1" applyAlignment="1">
      <alignment horizontal="left" vertical="top" wrapText="1"/>
    </xf>
    <xf numFmtId="41" fontId="13" fillId="0" borderId="2" xfId="5" applyFont="1" applyFill="1" applyBorder="1" applyAlignment="1">
      <alignment vertical="center"/>
    </xf>
    <xf numFmtId="0" fontId="13" fillId="0" borderId="1" xfId="2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/>
    </xf>
    <xf numFmtId="164" fontId="15" fillId="0" borderId="7" xfId="0" applyNumberFormat="1" applyFont="1" applyFill="1" applyBorder="1" applyAlignment="1">
      <alignment horizontal="justify" vertical="top" wrapText="1"/>
    </xf>
    <xf numFmtId="41" fontId="15" fillId="0" borderId="1" xfId="5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164" fontId="16" fillId="0" borderId="5" xfId="0" applyNumberFormat="1" applyFont="1" applyFill="1" applyBorder="1" applyAlignment="1">
      <alignment horizontal="left" vertical="top" wrapText="1"/>
    </xf>
    <xf numFmtId="164" fontId="16" fillId="0" borderId="7" xfId="0" applyNumberFormat="1" applyFont="1" applyFill="1" applyBorder="1" applyAlignment="1">
      <alignment horizontal="left" vertical="top" wrapText="1"/>
    </xf>
    <xf numFmtId="164" fontId="16" fillId="0" borderId="12" xfId="0" applyNumberFormat="1" applyFont="1" applyFill="1" applyBorder="1" applyAlignment="1">
      <alignment horizontal="left" vertical="top" wrapText="1"/>
    </xf>
    <xf numFmtId="164" fontId="16" fillId="0" borderId="7" xfId="0" applyNumberFormat="1" applyFont="1" applyFill="1" applyBorder="1" applyAlignment="1">
      <alignment horizontal="left" vertical="top"/>
    </xf>
    <xf numFmtId="49" fontId="16" fillId="0" borderId="5" xfId="0" applyNumberFormat="1" applyFont="1" applyFill="1" applyBorder="1" applyAlignment="1">
      <alignment horizontal="left" vertical="top" wrapText="1"/>
    </xf>
    <xf numFmtId="49" fontId="16" fillId="0" borderId="7" xfId="0" applyNumberFormat="1" applyFont="1" applyFill="1" applyBorder="1" applyAlignment="1">
      <alignment horizontal="left" vertical="top" wrapText="1"/>
    </xf>
    <xf numFmtId="0" fontId="15" fillId="0" borderId="7" xfId="2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right" vertical="center" wrapText="1"/>
    </xf>
    <xf numFmtId="0" fontId="16" fillId="0" borderId="5" xfId="2" applyFont="1" applyFill="1" applyBorder="1" applyAlignment="1">
      <alignment horizontal="left" vertical="top" wrapText="1"/>
    </xf>
    <xf numFmtId="49" fontId="16" fillId="0" borderId="7" xfId="0" applyNumberFormat="1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top"/>
    </xf>
    <xf numFmtId="49" fontId="13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vertical="top" wrapText="1"/>
    </xf>
    <xf numFmtId="49" fontId="13" fillId="0" borderId="1" xfId="0" applyNumberFormat="1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justify" vertical="top" wrapText="1"/>
    </xf>
    <xf numFmtId="49" fontId="14" fillId="0" borderId="5" xfId="0" applyNumberFormat="1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41" fontId="14" fillId="0" borderId="2" xfId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justify" vertical="top" wrapText="1"/>
    </xf>
    <xf numFmtId="49" fontId="14" fillId="0" borderId="1" xfId="0" applyNumberFormat="1" applyFont="1" applyFill="1" applyBorder="1" applyAlignment="1">
      <alignment horizontal="left" vertical="top" wrapText="1"/>
    </xf>
    <xf numFmtId="164" fontId="14" fillId="0" borderId="5" xfId="0" applyNumberFormat="1" applyFont="1" applyFill="1" applyBorder="1" applyAlignment="1">
      <alignment horizontal="left" vertical="top"/>
    </xf>
    <xf numFmtId="164" fontId="14" fillId="0" borderId="1" xfId="0" applyNumberFormat="1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left" vertical="center" wrapText="1"/>
    </xf>
    <xf numFmtId="41" fontId="14" fillId="0" borderId="1" xfId="1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top"/>
    </xf>
    <xf numFmtId="49" fontId="14" fillId="0" borderId="5" xfId="0" applyNumberFormat="1" applyFont="1" applyFill="1" applyBorder="1" applyAlignment="1">
      <alignment horizontal="left" vertical="top"/>
    </xf>
    <xf numFmtId="0" fontId="13" fillId="0" borderId="1" xfId="2" applyFont="1" applyFill="1" applyBorder="1" applyAlignment="1">
      <alignment horizontal="center" vertical="top"/>
    </xf>
    <xf numFmtId="49" fontId="14" fillId="0" borderId="2" xfId="0" applyNumberFormat="1" applyFont="1" applyFill="1" applyBorder="1" applyAlignment="1">
      <alignment horizontal="left" vertical="top"/>
    </xf>
    <xf numFmtId="49" fontId="14" fillId="0" borderId="3" xfId="0" applyNumberFormat="1" applyFont="1" applyFill="1" applyBorder="1" applyAlignment="1">
      <alignment horizontal="left" vertical="top"/>
    </xf>
    <xf numFmtId="49" fontId="14" fillId="0" borderId="1" xfId="0" applyNumberFormat="1" applyFont="1" applyFill="1" applyBorder="1" applyAlignment="1">
      <alignment horizontal="center" vertical="top" wrapText="1"/>
    </xf>
    <xf numFmtId="164" fontId="14" fillId="0" borderId="7" xfId="0" applyNumberFormat="1" applyFont="1" applyFill="1" applyBorder="1" applyAlignment="1">
      <alignment horizontal="center" vertical="top" wrapText="1"/>
    </xf>
    <xf numFmtId="0" fontId="13" fillId="0" borderId="1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top" wrapText="1"/>
    </xf>
    <xf numFmtId="0" fontId="14" fillId="0" borderId="7" xfId="2" applyFont="1" applyFill="1" applyBorder="1" applyAlignment="1">
      <alignment horizontal="left" vertical="center" wrapText="1"/>
    </xf>
    <xf numFmtId="49" fontId="14" fillId="0" borderId="7" xfId="0" applyNumberFormat="1" applyFont="1" applyFill="1" applyBorder="1" applyAlignment="1">
      <alignment horizontal="center" vertical="top" wrapText="1"/>
    </xf>
    <xf numFmtId="49" fontId="14" fillId="0" borderId="7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49" fontId="14" fillId="0" borderId="6" xfId="0" applyNumberFormat="1" applyFont="1" applyFill="1" applyBorder="1" applyAlignment="1">
      <alignment horizontal="left" vertical="top"/>
    </xf>
    <xf numFmtId="164" fontId="14" fillId="0" borderId="13" xfId="0" applyNumberFormat="1" applyFont="1" applyFill="1" applyBorder="1" applyAlignment="1">
      <alignment horizontal="justify" vertical="top" wrapText="1"/>
    </xf>
    <xf numFmtId="0" fontId="13" fillId="0" borderId="13" xfId="2" applyFont="1" applyFill="1" applyBorder="1" applyAlignment="1">
      <alignment vertical="center" wrapText="1"/>
    </xf>
    <xf numFmtId="164" fontId="14" fillId="0" borderId="1" xfId="0" applyNumberFormat="1" applyFont="1" applyFill="1" applyBorder="1" applyAlignment="1">
      <alignment vertical="top" wrapText="1"/>
    </xf>
    <xf numFmtId="49" fontId="14" fillId="0" borderId="12" xfId="0" applyNumberFormat="1" applyFont="1" applyFill="1" applyBorder="1" applyAlignment="1">
      <alignment horizontal="left" vertical="top"/>
    </xf>
    <xf numFmtId="0" fontId="14" fillId="0" borderId="13" xfId="0" applyFont="1" applyFill="1" applyBorder="1" applyAlignment="1">
      <alignment horizontal="center" vertical="top" wrapText="1"/>
    </xf>
    <xf numFmtId="0" fontId="13" fillId="0" borderId="1" xfId="2" applyFont="1" applyFill="1" applyBorder="1" applyAlignment="1">
      <alignment horizontal="left" vertical="top" wrapText="1"/>
    </xf>
    <xf numFmtId="164" fontId="13" fillId="0" borderId="5" xfId="0" applyNumberFormat="1" applyFont="1" applyFill="1" applyBorder="1" applyAlignment="1">
      <alignment horizontal="left" vertical="top"/>
    </xf>
    <xf numFmtId="0" fontId="13" fillId="0" borderId="7" xfId="0" applyFont="1" applyFill="1" applyBorder="1" applyAlignment="1">
      <alignment horizontal="center" vertical="top" wrapText="1"/>
    </xf>
    <xf numFmtId="0" fontId="13" fillId="0" borderId="7" xfId="2" applyFont="1" applyFill="1" applyBorder="1" applyAlignment="1">
      <alignment horizontal="left" vertical="center" wrapText="1"/>
    </xf>
    <xf numFmtId="0" fontId="13" fillId="0" borderId="6" xfId="2" applyFont="1" applyFill="1" applyBorder="1" applyAlignment="1">
      <alignment horizontal="left" vertical="top" wrapText="1"/>
    </xf>
    <xf numFmtId="164" fontId="14" fillId="0" borderId="1" xfId="0" applyNumberFormat="1" applyFont="1" applyFill="1" applyBorder="1" applyAlignment="1">
      <alignment horizontal="left" vertical="top" wrapText="1"/>
    </xf>
    <xf numFmtId="164" fontId="14" fillId="0" borderId="1" xfId="0" applyNumberFormat="1" applyFont="1" applyFill="1" applyBorder="1" applyAlignment="1">
      <alignment horizontal="center" vertical="top" wrapText="1"/>
    </xf>
    <xf numFmtId="41" fontId="28" fillId="0" borderId="1" xfId="1" applyFont="1" applyFill="1" applyBorder="1" applyAlignment="1">
      <alignment horizontal="center" vertical="center"/>
    </xf>
    <xf numFmtId="41" fontId="0" fillId="0" borderId="0" xfId="0" applyNumberFormat="1"/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3" fontId="14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41" fontId="28" fillId="0" borderId="1" xfId="0" applyNumberFormat="1" applyFont="1" applyFill="1" applyBorder="1" applyAlignment="1">
      <alignment vertical="center"/>
    </xf>
    <xf numFmtId="41" fontId="0" fillId="0" borderId="1" xfId="1" applyFont="1" applyFill="1" applyBorder="1" applyAlignment="1">
      <alignment vertical="center"/>
    </xf>
    <xf numFmtId="41" fontId="0" fillId="0" borderId="1" xfId="0" applyNumberFormat="1" applyFont="1" applyFill="1" applyBorder="1" applyAlignment="1">
      <alignment vertical="center"/>
    </xf>
    <xf numFmtId="41" fontId="34" fillId="0" borderId="1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41" fontId="14" fillId="2" borderId="1" xfId="1" applyFont="1" applyFill="1" applyBorder="1" applyAlignment="1">
      <alignment horizontal="center" vertical="center"/>
    </xf>
    <xf numFmtId="41" fontId="13" fillId="0" borderId="1" xfId="1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/>
    </xf>
    <xf numFmtId="3" fontId="0" fillId="0" borderId="0" xfId="0" applyNumberFormat="1" applyFill="1" applyAlignment="1">
      <alignment vertical="center"/>
    </xf>
    <xf numFmtId="41" fontId="30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49" fontId="14" fillId="0" borderId="5" xfId="0" applyNumberFormat="1" applyFont="1" applyFill="1" applyBorder="1" applyAlignment="1">
      <alignment horizontal="left" vertical="top" wrapText="1"/>
    </xf>
    <xf numFmtId="0" fontId="0" fillId="0" borderId="1" xfId="0" applyBorder="1"/>
    <xf numFmtId="0" fontId="13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center"/>
    </xf>
    <xf numFmtId="0" fontId="13" fillId="0" borderId="0" xfId="2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right" vertical="center" wrapText="1"/>
    </xf>
    <xf numFmtId="0" fontId="0" fillId="0" borderId="15" xfId="0" applyBorder="1"/>
    <xf numFmtId="0" fontId="14" fillId="0" borderId="15" xfId="0" applyFont="1" applyFill="1" applyBorder="1" applyAlignment="1">
      <alignment horizontal="center" vertical="top" wrapText="1"/>
    </xf>
    <xf numFmtId="164" fontId="16" fillId="0" borderId="5" xfId="0" applyNumberFormat="1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center"/>
    </xf>
    <xf numFmtId="0" fontId="13" fillId="5" borderId="1" xfId="2" applyFont="1" applyFill="1" applyBorder="1" applyAlignment="1">
      <alignment horizontal="center" vertical="center" wrapText="1"/>
    </xf>
    <xf numFmtId="0" fontId="13" fillId="5" borderId="1" xfId="2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top"/>
    </xf>
    <xf numFmtId="0" fontId="13" fillId="0" borderId="7" xfId="0" applyFont="1" applyFill="1" applyBorder="1" applyAlignment="1">
      <alignment horizontal="left" vertical="top" wrapText="1"/>
    </xf>
    <xf numFmtId="49" fontId="13" fillId="0" borderId="5" xfId="0" applyNumberFormat="1" applyFont="1" applyFill="1" applyBorder="1" applyAlignment="1">
      <alignment horizontal="left" vertical="top"/>
    </xf>
    <xf numFmtId="164" fontId="14" fillId="0" borderId="7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3" fontId="0" fillId="0" borderId="1" xfId="0" applyNumberFormat="1" applyBorder="1"/>
    <xf numFmtId="0" fontId="28" fillId="0" borderId="0" xfId="0" applyFont="1"/>
    <xf numFmtId="0" fontId="13" fillId="0" borderId="4" xfId="2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right" vertical="center"/>
    </xf>
    <xf numFmtId="0" fontId="15" fillId="0" borderId="1" xfId="2" applyFont="1" applyFill="1" applyBorder="1" applyAlignment="1">
      <alignment horizontal="left" vertical="center"/>
    </xf>
    <xf numFmtId="0" fontId="13" fillId="0" borderId="1" xfId="2" applyFont="1" applyFill="1" applyBorder="1" applyAlignment="1">
      <alignment horizontal="left" vertical="center"/>
    </xf>
    <xf numFmtId="0" fontId="15" fillId="0" borderId="1" xfId="2" applyFont="1" applyFill="1" applyBorder="1" applyAlignment="1"/>
    <xf numFmtId="0" fontId="15" fillId="0" borderId="1" xfId="2" applyFont="1" applyFill="1" applyBorder="1" applyAlignment="1">
      <alignment horizontal="center"/>
    </xf>
    <xf numFmtId="41" fontId="13" fillId="0" borderId="1" xfId="2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top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2" xfId="2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center" vertical="center"/>
    </xf>
    <xf numFmtId="0" fontId="15" fillId="0" borderId="4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top"/>
    </xf>
    <xf numFmtId="0" fontId="13" fillId="0" borderId="1" xfId="2" applyFont="1" applyBorder="1" applyAlignment="1">
      <alignment horizontal="left" vertical="top" wrapText="1"/>
    </xf>
    <xf numFmtId="0" fontId="13" fillId="0" borderId="4" xfId="2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41" fontId="13" fillId="2" borderId="1" xfId="5" applyFont="1" applyFill="1" applyBorder="1" applyAlignment="1">
      <alignment vertical="center"/>
    </xf>
    <xf numFmtId="41" fontId="35" fillId="0" borderId="1" xfId="1" applyFont="1" applyFill="1" applyBorder="1" applyAlignment="1">
      <alignment horizontal="right" vertical="center"/>
    </xf>
    <xf numFmtId="3" fontId="13" fillId="0" borderId="1" xfId="2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41" fontId="28" fillId="0" borderId="1" xfId="1" applyFont="1" applyBorder="1" applyAlignment="1">
      <alignment vertical="center"/>
    </xf>
    <xf numFmtId="41" fontId="28" fillId="0" borderId="1" xfId="0" applyNumberFormat="1" applyFont="1" applyBorder="1" applyAlignment="1">
      <alignment vertical="center"/>
    </xf>
    <xf numFmtId="0" fontId="36" fillId="0" borderId="0" xfId="0" applyFont="1"/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3" fillId="0" borderId="1" xfId="2" applyFont="1" applyFill="1" applyBorder="1" applyAlignment="1">
      <alignment vertical="top" wrapText="1"/>
    </xf>
    <xf numFmtId="0" fontId="37" fillId="0" borderId="1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3" fillId="0" borderId="4" xfId="2" applyFont="1" applyBorder="1" applyAlignment="1">
      <alignment horizontal="left" vertical="top" wrapText="1"/>
    </xf>
    <xf numFmtId="0" fontId="13" fillId="0" borderId="7" xfId="2" applyFont="1" applyFill="1" applyBorder="1" applyAlignment="1">
      <alignment horizontal="center" vertical="top" wrapText="1"/>
    </xf>
    <xf numFmtId="0" fontId="14" fillId="0" borderId="1" xfId="2" applyFont="1" applyFill="1" applyBorder="1" applyAlignment="1">
      <alignment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center" vertical="top" wrapText="1"/>
    </xf>
    <xf numFmtId="0" fontId="14" fillId="0" borderId="1" xfId="2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justify" vertical="top" wrapText="1"/>
    </xf>
    <xf numFmtId="0" fontId="13" fillId="0" borderId="4" xfId="2" applyFont="1" applyBorder="1" applyAlignment="1">
      <alignment horizontal="left" vertical="top" wrapText="1"/>
    </xf>
    <xf numFmtId="0" fontId="16" fillId="0" borderId="12" xfId="2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41" fontId="13" fillId="0" borderId="1" xfId="5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/>
    <xf numFmtId="0" fontId="16" fillId="4" borderId="5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top"/>
    </xf>
    <xf numFmtId="0" fontId="16" fillId="4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6" fillId="4" borderId="1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top" wrapText="1"/>
    </xf>
    <xf numFmtId="41" fontId="0" fillId="0" borderId="1" xfId="0" applyNumberFormat="1" applyBorder="1"/>
    <xf numFmtId="0" fontId="13" fillId="2" borderId="1" xfId="25" applyFont="1" applyFill="1" applyBorder="1" applyAlignment="1" applyProtection="1">
      <alignment horizontal="left" vertical="top" wrapText="1"/>
    </xf>
    <xf numFmtId="0" fontId="13" fillId="2" borderId="1" xfId="26" applyFont="1" applyFill="1" applyBorder="1" applyAlignment="1">
      <alignment horizontal="center" vertical="top" wrapText="1"/>
    </xf>
    <xf numFmtId="49" fontId="13" fillId="2" borderId="1" xfId="2" applyNumberFormat="1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top"/>
    </xf>
    <xf numFmtId="0" fontId="13" fillId="2" borderId="1" xfId="26" applyFont="1" applyFill="1" applyBorder="1" applyAlignment="1">
      <alignment horizontal="center" vertical="top"/>
    </xf>
    <xf numFmtId="164" fontId="16" fillId="0" borderId="5" xfId="0" applyNumberFormat="1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39" fillId="0" borderId="0" xfId="0" applyFont="1"/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8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49" fontId="14" fillId="0" borderId="1" xfId="0" applyNumberFormat="1" applyFont="1" applyFill="1" applyBorder="1" applyAlignment="1">
      <alignment horizontal="center" vertical="center" wrapText="1"/>
    </xf>
    <xf numFmtId="164" fontId="14" fillId="0" borderId="3" xfId="0" applyNumberFormat="1" applyFont="1" applyFill="1" applyBorder="1" applyAlignment="1">
      <alignment horizontal="justify" vertical="top" wrapText="1"/>
    </xf>
    <xf numFmtId="0" fontId="0" fillId="0" borderId="0" xfId="0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41" fontId="13" fillId="0" borderId="0" xfId="1" applyFont="1" applyFill="1" applyBorder="1" applyAlignment="1">
      <alignment horizontal="center" vertical="center"/>
    </xf>
    <xf numFmtId="0" fontId="13" fillId="5" borderId="1" xfId="2" applyFont="1" applyFill="1" applyBorder="1" applyAlignment="1">
      <alignment horizontal="center" vertical="top" wrapText="1"/>
    </xf>
    <xf numFmtId="0" fontId="26" fillId="5" borderId="1" xfId="25" applyFont="1" applyFill="1" applyBorder="1" applyAlignment="1" applyProtection="1">
      <alignment horizontal="left" vertical="top" wrapText="1"/>
    </xf>
    <xf numFmtId="0" fontId="14" fillId="5" borderId="1" xfId="26" applyFont="1" applyFill="1" applyBorder="1" applyAlignment="1">
      <alignment vertical="top" wrapText="1"/>
    </xf>
    <xf numFmtId="0" fontId="13" fillId="5" borderId="1" xfId="26" applyFont="1" applyFill="1" applyBorder="1" applyAlignment="1">
      <alignment vertical="top" wrapText="1"/>
    </xf>
    <xf numFmtId="0" fontId="13" fillId="6" borderId="1" xfId="26" applyFont="1" applyFill="1" applyBorder="1" applyAlignment="1">
      <alignment vertical="top" wrapText="1"/>
    </xf>
    <xf numFmtId="164" fontId="14" fillId="0" borderId="5" xfId="0" applyNumberFormat="1" applyFont="1" applyFill="1" applyBorder="1" applyAlignment="1">
      <alignment horizontal="left" vertical="top" wrapText="1"/>
    </xf>
    <xf numFmtId="0" fontId="26" fillId="2" borderId="1" xfId="25" applyFont="1" applyFill="1" applyBorder="1" applyAlignment="1" applyProtection="1">
      <alignment horizontal="left" vertical="top" wrapText="1"/>
    </xf>
    <xf numFmtId="0" fontId="14" fillId="2" borderId="1" xfId="26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14" fillId="2" borderId="1" xfId="26" applyFont="1" applyFill="1" applyBorder="1" applyAlignment="1">
      <alignment vertical="top" wrapText="1"/>
    </xf>
    <xf numFmtId="0" fontId="13" fillId="5" borderId="1" xfId="2" applyFont="1" applyFill="1" applyBorder="1" applyAlignment="1">
      <alignment horizontal="center" vertical="top"/>
    </xf>
    <xf numFmtId="0" fontId="14" fillId="5" borderId="1" xfId="26" applyFont="1" applyFill="1" applyBorder="1" applyAlignment="1">
      <alignment horizontal="center" vertical="top"/>
    </xf>
    <xf numFmtId="49" fontId="13" fillId="5" borderId="1" xfId="2" applyNumberFormat="1" applyFont="1" applyFill="1" applyBorder="1" applyAlignment="1">
      <alignment horizontal="center" vertical="center"/>
    </xf>
    <xf numFmtId="41" fontId="13" fillId="5" borderId="1" xfId="5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13" fillId="5" borderId="1" xfId="26" applyFont="1" applyFill="1" applyBorder="1" applyAlignment="1">
      <alignment horizontal="justify" vertical="top"/>
    </xf>
    <xf numFmtId="0" fontId="13" fillId="5" borderId="1" xfId="26" applyFont="1" applyFill="1" applyBorder="1" applyAlignment="1">
      <alignment horizontal="center" vertical="top" wrapText="1"/>
    </xf>
    <xf numFmtId="41" fontId="13" fillId="5" borderId="1" xfId="5" applyFont="1" applyFill="1" applyBorder="1" applyAlignment="1">
      <alignment horizontal="center" vertical="center"/>
    </xf>
    <xf numFmtId="0" fontId="38" fillId="5" borderId="1" xfId="0" applyFont="1" applyFill="1" applyBorder="1" applyAlignment="1">
      <alignment horizontal="center" vertical="center"/>
    </xf>
    <xf numFmtId="0" fontId="13" fillId="5" borderId="1" xfId="26" applyFont="1" applyFill="1" applyBorder="1" applyAlignment="1">
      <alignment horizontal="center" vertical="top"/>
    </xf>
    <xf numFmtId="0" fontId="13" fillId="6" borderId="1" xfId="2" applyFont="1" applyFill="1" applyBorder="1" applyAlignment="1">
      <alignment horizontal="center" vertical="top" wrapText="1"/>
    </xf>
    <xf numFmtId="0" fontId="13" fillId="6" borderId="1" xfId="2" applyFont="1" applyFill="1" applyBorder="1" applyAlignment="1">
      <alignment horizontal="center" vertical="top"/>
    </xf>
    <xf numFmtId="49" fontId="13" fillId="6" borderId="1" xfId="2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3" fillId="6" borderId="1" xfId="26" applyFont="1" applyFill="1" applyBorder="1" applyAlignment="1">
      <alignment horizontal="center" vertical="top" wrapText="1"/>
    </xf>
    <xf numFmtId="0" fontId="13" fillId="2" borderId="2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vertical="center" wrapText="1"/>
    </xf>
    <xf numFmtId="0" fontId="13" fillId="2" borderId="4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vertical="center" wrapText="1"/>
    </xf>
    <xf numFmtId="0" fontId="14" fillId="5" borderId="1" xfId="26" applyFont="1" applyFill="1" applyBorder="1" applyAlignment="1">
      <alignment horizontal="justify" vertical="top"/>
    </xf>
    <xf numFmtId="41" fontId="13" fillId="6" borderId="1" xfId="5" applyFont="1" applyFill="1" applyBorder="1" applyAlignment="1">
      <alignment horizontal="right" vertical="center"/>
    </xf>
    <xf numFmtId="0" fontId="14" fillId="5" borderId="1" xfId="26" applyFont="1" applyFill="1" applyBorder="1" applyAlignment="1">
      <alignment horizontal="center" vertical="top" wrapText="1"/>
    </xf>
    <xf numFmtId="0" fontId="14" fillId="5" borderId="1" xfId="26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164" fontId="13" fillId="0" borderId="1" xfId="0" applyNumberFormat="1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0" fontId="14" fillId="5" borderId="2" xfId="0" applyFont="1" applyFill="1" applyBorder="1" applyAlignment="1">
      <alignment horizontal="center" vertical="top"/>
    </xf>
    <xf numFmtId="0" fontId="14" fillId="5" borderId="2" xfId="0" applyFont="1" applyFill="1" applyBorder="1" applyAlignment="1">
      <alignment horizontal="center" vertical="top" wrapText="1"/>
    </xf>
    <xf numFmtId="164" fontId="13" fillId="0" borderId="5" xfId="0" applyNumberFormat="1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top"/>
    </xf>
    <xf numFmtId="0" fontId="13" fillId="2" borderId="1" xfId="2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41" fontId="28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3" fillId="2" borderId="1" xfId="2" applyFont="1" applyFill="1" applyBorder="1" applyAlignment="1">
      <alignment horizontal="left" vertical="center" wrapText="1"/>
    </xf>
    <xf numFmtId="164" fontId="14" fillId="2" borderId="5" xfId="0" applyNumberFormat="1" applyFont="1" applyFill="1" applyBorder="1" applyAlignment="1">
      <alignment horizontal="left" vertical="top" wrapText="1"/>
    </xf>
    <xf numFmtId="49" fontId="14" fillId="2" borderId="7" xfId="0" applyNumberFormat="1" applyFont="1" applyFill="1" applyBorder="1" applyAlignment="1">
      <alignment horizontal="center" vertical="top" wrapText="1"/>
    </xf>
    <xf numFmtId="41" fontId="14" fillId="2" borderId="1" xfId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center"/>
    </xf>
    <xf numFmtId="41" fontId="0" fillId="0" borderId="0" xfId="1" applyFont="1"/>
    <xf numFmtId="0" fontId="0" fillId="0" borderId="0" xfId="0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164" fontId="16" fillId="0" borderId="5" xfId="0" applyNumberFormat="1" applyFont="1" applyFill="1" applyBorder="1" applyAlignment="1">
      <alignment horizontal="left" vertical="top" wrapText="1"/>
    </xf>
    <xf numFmtId="164" fontId="16" fillId="0" borderId="7" xfId="0" applyNumberFormat="1" applyFont="1" applyFill="1" applyBorder="1" applyAlignment="1">
      <alignment horizontal="left" vertical="top" wrapText="1"/>
    </xf>
    <xf numFmtId="0" fontId="15" fillId="0" borderId="5" xfId="2" applyFont="1" applyFill="1" applyBorder="1" applyAlignment="1">
      <alignment horizontal="left" vertical="top" wrapText="1"/>
    </xf>
    <xf numFmtId="0" fontId="15" fillId="0" borderId="7" xfId="2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left" vertical="top" wrapText="1"/>
    </xf>
    <xf numFmtId="164" fontId="15" fillId="0" borderId="7" xfId="0" applyNumberFormat="1" applyFont="1" applyFill="1" applyBorder="1" applyAlignment="1">
      <alignment horizontal="left" vertical="top" wrapText="1"/>
    </xf>
    <xf numFmtId="49" fontId="16" fillId="0" borderId="5" xfId="0" applyNumberFormat="1" applyFont="1" applyFill="1" applyBorder="1" applyAlignment="1">
      <alignment horizontal="left" vertical="top" wrapText="1"/>
    </xf>
    <xf numFmtId="49" fontId="16" fillId="0" borderId="7" xfId="0" applyNumberFormat="1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right" vertical="center" wrapText="1"/>
    </xf>
    <xf numFmtId="0" fontId="16" fillId="0" borderId="5" xfId="2" applyFont="1" applyFill="1" applyBorder="1" applyAlignment="1">
      <alignment horizontal="left" vertical="top" wrapText="1"/>
    </xf>
    <xf numFmtId="0" fontId="16" fillId="0" borderId="7" xfId="2" applyFont="1" applyFill="1" applyBorder="1" applyAlignment="1">
      <alignment horizontal="left" vertical="top" wrapText="1"/>
    </xf>
    <xf numFmtId="164" fontId="16" fillId="0" borderId="12" xfId="0" applyNumberFormat="1" applyFont="1" applyFill="1" applyBorder="1" applyAlignment="1">
      <alignment horizontal="left" vertical="top" wrapText="1"/>
    </xf>
    <xf numFmtId="164" fontId="16" fillId="0" borderId="13" xfId="0" applyNumberFormat="1" applyFont="1" applyFill="1" applyBorder="1" applyAlignment="1">
      <alignment horizontal="left" vertical="top" wrapText="1"/>
    </xf>
    <xf numFmtId="49" fontId="16" fillId="0" borderId="5" xfId="0" applyNumberFormat="1" applyFont="1" applyFill="1" applyBorder="1" applyAlignment="1">
      <alignment horizontal="left" vertical="top"/>
    </xf>
    <xf numFmtId="49" fontId="16" fillId="0" borderId="7" xfId="0" applyNumberFormat="1" applyFont="1" applyFill="1" applyBorder="1" applyAlignment="1">
      <alignment horizontal="left" vertical="top"/>
    </xf>
    <xf numFmtId="0" fontId="0" fillId="0" borderId="7" xfId="0" applyFill="1" applyBorder="1"/>
    <xf numFmtId="164" fontId="16" fillId="0" borderId="1" xfId="0" applyNumberFormat="1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center" vertical="top" wrapText="1"/>
    </xf>
    <xf numFmtId="0" fontId="16" fillId="0" borderId="13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right" vertical="center" wrapText="1"/>
    </xf>
    <xf numFmtId="0" fontId="16" fillId="0" borderId="7" xfId="0" applyFont="1" applyFill="1" applyBorder="1" applyAlignment="1">
      <alignment horizontal="right" vertical="center" wrapText="1"/>
    </xf>
    <xf numFmtId="164" fontId="16" fillId="0" borderId="5" xfId="0" applyNumberFormat="1" applyFont="1" applyFill="1" applyBorder="1" applyAlignment="1">
      <alignment horizontal="left" vertical="top"/>
    </xf>
    <xf numFmtId="164" fontId="16" fillId="0" borderId="7" xfId="0" applyNumberFormat="1" applyFont="1" applyFill="1" applyBorder="1" applyAlignment="1">
      <alignment horizontal="left" vertical="top"/>
    </xf>
    <xf numFmtId="0" fontId="16" fillId="0" borderId="12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15" fillId="0" borderId="5" xfId="2" applyFont="1" applyFill="1" applyBorder="1" applyAlignment="1">
      <alignment horizontal="right" vertical="center"/>
    </xf>
    <xf numFmtId="0" fontId="15" fillId="0" borderId="6" xfId="2" applyFont="1" applyFill="1" applyBorder="1" applyAlignment="1">
      <alignment horizontal="right" vertical="center"/>
    </xf>
    <xf numFmtId="0" fontId="15" fillId="0" borderId="7" xfId="2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3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center"/>
    </xf>
    <xf numFmtId="0" fontId="15" fillId="0" borderId="0" xfId="2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top"/>
    </xf>
    <xf numFmtId="0" fontId="13" fillId="0" borderId="0" xfId="3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top"/>
    </xf>
    <xf numFmtId="0" fontId="13" fillId="0" borderId="1" xfId="2" applyFont="1" applyBorder="1" applyAlignment="1">
      <alignment horizontal="left" vertical="top" wrapText="1"/>
    </xf>
    <xf numFmtId="0" fontId="15" fillId="3" borderId="1" xfId="2" applyFont="1" applyFill="1" applyBorder="1" applyAlignment="1">
      <alignment horizontal="right" vertical="center"/>
    </xf>
    <xf numFmtId="0" fontId="28" fillId="3" borderId="2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15" fillId="3" borderId="1" xfId="2" applyFont="1" applyFill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top"/>
    </xf>
    <xf numFmtId="0" fontId="13" fillId="0" borderId="2" xfId="2" applyFont="1" applyBorder="1" applyAlignment="1">
      <alignment horizontal="left" vertical="top" wrapText="1"/>
    </xf>
    <xf numFmtId="0" fontId="15" fillId="3" borderId="2" xfId="2" applyFont="1" applyFill="1" applyBorder="1" applyAlignment="1">
      <alignment horizontal="right" vertical="center"/>
    </xf>
    <xf numFmtId="0" fontId="22" fillId="0" borderId="0" xfId="2" applyFont="1" applyBorder="1" applyAlignment="1">
      <alignment horizontal="center"/>
    </xf>
    <xf numFmtId="0" fontId="22" fillId="0" borderId="0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24" fillId="0" borderId="0" xfId="29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2" applyFont="1" applyFill="1" applyBorder="1" applyAlignment="1">
      <alignment horizontal="left" vertical="top"/>
    </xf>
    <xf numFmtId="0" fontId="15" fillId="0" borderId="4" xfId="2" applyFont="1" applyFill="1" applyBorder="1" applyAlignment="1">
      <alignment horizontal="left" vertical="top"/>
    </xf>
    <xf numFmtId="0" fontId="15" fillId="0" borderId="3" xfId="2" applyFont="1" applyFill="1" applyBorder="1" applyAlignment="1">
      <alignment horizontal="left" vertical="top"/>
    </xf>
    <xf numFmtId="0" fontId="28" fillId="0" borderId="2" xfId="0" applyFont="1" applyBorder="1" applyAlignment="1">
      <alignment horizontal="left" vertical="top"/>
    </xf>
    <xf numFmtId="0" fontId="28" fillId="0" borderId="4" xfId="0" applyFont="1" applyBorder="1" applyAlignment="1">
      <alignment horizontal="left" vertical="top"/>
    </xf>
    <xf numFmtId="0" fontId="28" fillId="0" borderId="3" xfId="0" applyFont="1" applyBorder="1" applyAlignment="1">
      <alignment horizontal="left" vertical="top"/>
    </xf>
    <xf numFmtId="0" fontId="28" fillId="0" borderId="2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6" fillId="0" borderId="0" xfId="0" applyFont="1" applyAlignment="1">
      <alignment horizontal="center"/>
    </xf>
    <xf numFmtId="0" fontId="15" fillId="0" borderId="2" xfId="2" applyFont="1" applyFill="1" applyBorder="1" applyAlignment="1">
      <alignment horizontal="center" vertical="top"/>
    </xf>
    <xf numFmtId="0" fontId="15" fillId="0" borderId="4" xfId="2" applyFont="1" applyFill="1" applyBorder="1" applyAlignment="1">
      <alignment horizontal="center" vertical="top"/>
    </xf>
    <xf numFmtId="0" fontId="15" fillId="0" borderId="3" xfId="2" applyFont="1" applyFill="1" applyBorder="1" applyAlignment="1">
      <alignment horizontal="center" vertical="top"/>
    </xf>
    <xf numFmtId="0" fontId="15" fillId="0" borderId="2" xfId="2" applyFont="1" applyFill="1" applyBorder="1" applyAlignment="1">
      <alignment horizontal="left" vertical="top" wrapText="1"/>
    </xf>
    <xf numFmtId="0" fontId="15" fillId="0" borderId="4" xfId="2" applyFont="1" applyFill="1" applyBorder="1" applyAlignment="1">
      <alignment horizontal="left" vertical="top" wrapText="1"/>
    </xf>
    <xf numFmtId="0" fontId="15" fillId="0" borderId="3" xfId="2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0" fontId="28" fillId="0" borderId="3" xfId="0" applyFont="1" applyBorder="1" applyAlignment="1">
      <alignment horizontal="left" vertical="top" wrapText="1"/>
    </xf>
    <xf numFmtId="0" fontId="28" fillId="0" borderId="5" xfId="0" applyFont="1" applyBorder="1" applyAlignment="1">
      <alignment horizontal="right" vertical="center"/>
    </xf>
    <xf numFmtId="0" fontId="28" fillId="0" borderId="6" xfId="0" applyFont="1" applyBorder="1" applyAlignment="1">
      <alignment horizontal="right" vertical="center"/>
    </xf>
    <xf numFmtId="0" fontId="28" fillId="0" borderId="7" xfId="0" applyFont="1" applyBorder="1" applyAlignment="1">
      <alignment horizontal="right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28" fillId="4" borderId="5" xfId="0" applyFont="1" applyFill="1" applyBorder="1" applyAlignment="1">
      <alignment horizontal="center"/>
    </xf>
    <xf numFmtId="0" fontId="28" fillId="4" borderId="7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8" fillId="0" borderId="5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2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right"/>
    </xf>
    <xf numFmtId="0" fontId="28" fillId="0" borderId="6" xfId="0" applyFont="1" applyBorder="1" applyAlignment="1">
      <alignment horizontal="right"/>
    </xf>
    <xf numFmtId="0" fontId="28" fillId="0" borderId="7" xfId="0" applyFont="1" applyBorder="1" applyAlignment="1">
      <alignment horizontal="right"/>
    </xf>
    <xf numFmtId="0" fontId="8" fillId="4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right"/>
    </xf>
    <xf numFmtId="0" fontId="28" fillId="4" borderId="6" xfId="0" applyFont="1" applyFill="1" applyBorder="1" applyAlignment="1">
      <alignment horizontal="right"/>
    </xf>
    <xf numFmtId="0" fontId="28" fillId="4" borderId="7" xfId="0" applyFont="1" applyFill="1" applyBorder="1" applyAlignment="1">
      <alignment horizontal="right"/>
    </xf>
    <xf numFmtId="0" fontId="28" fillId="4" borderId="6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16" fillId="4" borderId="6" xfId="0" applyFont="1" applyFill="1" applyBorder="1" applyAlignment="1">
      <alignment horizontal="center" vertical="center" wrapText="1"/>
    </xf>
  </cellXfs>
  <cellStyles count="36">
    <cellStyle name="Comma [0]" xfId="1" builtinId="6"/>
    <cellStyle name="Comma [0] 2" xfId="6"/>
    <cellStyle name="Comma [0] 3" xfId="5"/>
    <cellStyle name="Comma [0] 4" xfId="23"/>
    <cellStyle name="Comma [0] 5" xfId="34"/>
    <cellStyle name="Comma 2" xfId="7"/>
    <cellStyle name="Comma 2 3" xfId="30"/>
    <cellStyle name="Comma 3" xfId="8"/>
    <cellStyle name="Comma 4" xfId="9"/>
    <cellStyle name="Comma 5" xfId="24"/>
    <cellStyle name="Comma 6" xfId="35"/>
    <cellStyle name="Normal" xfId="0" builtinId="0"/>
    <cellStyle name="Normal 10" xfId="20"/>
    <cellStyle name="Normal 10 2" xfId="25"/>
    <cellStyle name="Normal 10 3" xfId="32"/>
    <cellStyle name="Normal 11" xfId="21"/>
    <cellStyle name="Normal 12" xfId="26"/>
    <cellStyle name="Normal 12 2" xfId="27"/>
    <cellStyle name="Normal 13" xfId="31"/>
    <cellStyle name="Normal 14" xfId="33"/>
    <cellStyle name="Normal 2" xfId="3"/>
    <cellStyle name="Normal 2 2" xfId="10"/>
    <cellStyle name="Normal 2 2 2" xfId="28"/>
    <cellStyle name="Normal 2 2 3" xfId="29"/>
    <cellStyle name="Normal 2 3" xfId="22"/>
    <cellStyle name="Normal 3" xfId="2"/>
    <cellStyle name="Normal 4" xfId="4"/>
    <cellStyle name="Normal 4 2" xfId="19"/>
    <cellStyle name="Normal 5" xfId="11"/>
    <cellStyle name="Normal 6" xfId="12"/>
    <cellStyle name="Normal 7" xfId="13"/>
    <cellStyle name="Normal 7 2" xfId="14"/>
    <cellStyle name="Normal 8" xfId="15"/>
    <cellStyle name="Normal 8 2" xfId="16"/>
    <cellStyle name="Normal 9" xfId="17"/>
    <cellStyle name="Percent 2" xfId="18"/>
  </cellStyles>
  <dxfs count="0"/>
  <tableStyles count="0" defaultTableStyle="TableStyleMedium9" defaultPivotStyle="PivotStyleLight16"/>
  <colors>
    <mruColors>
      <color rgb="FF33FD03"/>
      <color rgb="FF77EC02"/>
      <color rgb="FFA3F13B"/>
      <color rgb="FF84DA2E"/>
      <color rgb="FFFE0AA7"/>
      <color rgb="FFFC0CDF"/>
      <color rgb="FFF414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619125</xdr:colOff>
      <xdr:row>256</xdr:row>
      <xdr:rowOff>19050</xdr:rowOff>
    </xdr:from>
    <xdr:to>
      <xdr:col>15</xdr:col>
      <xdr:colOff>674370</xdr:colOff>
      <xdr:row>261</xdr:row>
      <xdr:rowOff>133350</xdr:rowOff>
    </xdr:to>
    <xdr:pic>
      <xdr:nvPicPr>
        <xdr:cNvPr id="3" name="Picture 2" descr="G:\IMG-20240317-WA0013.jpg"/>
        <xdr:cNvPicPr/>
      </xdr:nvPicPr>
      <xdr:blipFill>
        <a:blip xmlns:r="http://schemas.openxmlformats.org/officeDocument/2006/relationships" r:embed="rId1" cstate="print">
          <a:clrChange>
            <a:clrFrom>
              <a:srgbClr val="A8A6A7"/>
            </a:clrFrom>
            <a:clrTo>
              <a:srgbClr val="A8A6A7">
                <a:alpha val="0"/>
              </a:srgbClr>
            </a:clrTo>
          </a:clrChange>
          <a:lum bright="19000" contrast="66000"/>
        </a:blip>
        <a:srcRect l="20637" t="4978" r="47551" b="70134"/>
        <a:stretch>
          <a:fillRect/>
        </a:stretch>
      </xdr:blipFill>
      <xdr:spPr bwMode="auto">
        <a:xfrm>
          <a:off x="11668125" y="135855075"/>
          <a:ext cx="181737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255</xdr:row>
      <xdr:rowOff>9526</xdr:rowOff>
    </xdr:from>
    <xdr:to>
      <xdr:col>2</xdr:col>
      <xdr:colOff>466725</xdr:colOff>
      <xdr:row>261</xdr:row>
      <xdr:rowOff>108409</xdr:rowOff>
    </xdr:to>
    <xdr:pic>
      <xdr:nvPicPr>
        <xdr:cNvPr id="6" name="Picture 5" descr="C:\Users\Windows\Downloads\WhatsApp Image 2024-02-02 at 09.45.48.jpeg"/>
        <xdr:cNvPicPr/>
      </xdr:nvPicPr>
      <xdr:blipFill>
        <a:blip xmlns:r="http://schemas.openxmlformats.org/officeDocument/2006/relationships" r:embed="rId2">
          <a:clrChange>
            <a:clrFrom>
              <a:srgbClr val="A09E9F"/>
            </a:clrFrom>
            <a:clrTo>
              <a:srgbClr val="A09E9F">
                <a:alpha val="0"/>
              </a:srgbClr>
            </a:clrTo>
          </a:clrChange>
          <a:lum bright="40000" contrast="20000"/>
        </a:blip>
        <a:srcRect l="27010" t="55074" r="33303" b="16565"/>
        <a:stretch>
          <a:fillRect/>
        </a:stretch>
      </xdr:blipFill>
      <xdr:spPr bwMode="auto">
        <a:xfrm rot="20803950">
          <a:off x="238125" y="135655051"/>
          <a:ext cx="1581150" cy="1241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885825</xdr:colOff>
      <xdr:row>255</xdr:row>
      <xdr:rowOff>123825</xdr:rowOff>
    </xdr:from>
    <xdr:to>
      <xdr:col>5</xdr:col>
      <xdr:colOff>833696</xdr:colOff>
      <xdr:row>261</xdr:row>
      <xdr:rowOff>44081</xdr:rowOff>
    </xdr:to>
    <xdr:pic>
      <xdr:nvPicPr>
        <xdr:cNvPr id="7" name="Picture 6" descr="TTD PAKDE.jpeg"/>
        <xdr:cNvPicPr/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100000" contrast="40000"/>
        </a:blip>
        <a:srcRect t="40379"/>
        <a:stretch>
          <a:fillRect/>
        </a:stretch>
      </xdr:blipFill>
      <xdr:spPr>
        <a:xfrm>
          <a:off x="1238250" y="135769350"/>
          <a:ext cx="2452946" cy="10632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994833</xdr:colOff>
      <xdr:row>37</xdr:row>
      <xdr:rowOff>190500</xdr:rowOff>
    </xdr:from>
    <xdr:to>
      <xdr:col>9</xdr:col>
      <xdr:colOff>240453</xdr:colOff>
      <xdr:row>43</xdr:row>
      <xdr:rowOff>50800</xdr:rowOff>
    </xdr:to>
    <xdr:pic>
      <xdr:nvPicPr>
        <xdr:cNvPr id="3" name="Picture 2" descr="G:\IMG-20240317-WA0013.jpg"/>
        <xdr:cNvPicPr/>
      </xdr:nvPicPr>
      <xdr:blipFill>
        <a:blip xmlns:r="http://schemas.openxmlformats.org/officeDocument/2006/relationships" r:embed="rId1" cstate="print">
          <a:clrChange>
            <a:clrFrom>
              <a:srgbClr val="A8A6A7"/>
            </a:clrFrom>
            <a:clrTo>
              <a:srgbClr val="A8A6A7">
                <a:alpha val="0"/>
              </a:srgbClr>
            </a:clrTo>
          </a:clrChange>
          <a:lum bright="19000" contrast="66000"/>
        </a:blip>
        <a:srcRect l="20637" t="4978" r="47551" b="70134"/>
        <a:stretch>
          <a:fillRect/>
        </a:stretch>
      </xdr:blipFill>
      <xdr:spPr bwMode="auto">
        <a:xfrm>
          <a:off x="7090833" y="13017500"/>
          <a:ext cx="181737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121405</xdr:colOff>
      <xdr:row>37</xdr:row>
      <xdr:rowOff>179917</xdr:rowOff>
    </xdr:from>
    <xdr:to>
      <xdr:col>2</xdr:col>
      <xdr:colOff>474888</xdr:colOff>
      <xdr:row>44</xdr:row>
      <xdr:rowOff>14217</xdr:rowOff>
    </xdr:to>
    <xdr:pic>
      <xdr:nvPicPr>
        <xdr:cNvPr id="5" name="Picture 4" descr="C:\Users\Windows\Downloads\WhatsApp Image 2024-02-02 at 09.45.48.jpeg"/>
        <xdr:cNvPicPr/>
      </xdr:nvPicPr>
      <xdr:blipFill>
        <a:blip xmlns:r="http://schemas.openxmlformats.org/officeDocument/2006/relationships" r:embed="rId2">
          <a:clrChange>
            <a:clrFrom>
              <a:srgbClr val="A09E9F"/>
            </a:clrFrom>
            <a:clrTo>
              <a:srgbClr val="A09E9F">
                <a:alpha val="0"/>
              </a:srgbClr>
            </a:clrTo>
          </a:clrChange>
          <a:lum bright="40000" contrast="20000"/>
        </a:blip>
        <a:srcRect l="27010" t="55074" r="33303" b="16565"/>
        <a:stretch>
          <a:fillRect/>
        </a:stretch>
      </xdr:blipFill>
      <xdr:spPr bwMode="auto">
        <a:xfrm rot="20803950">
          <a:off x="121405" y="13006917"/>
          <a:ext cx="1581150" cy="1241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359834</xdr:colOff>
      <xdr:row>37</xdr:row>
      <xdr:rowOff>148167</xdr:rowOff>
    </xdr:from>
    <xdr:to>
      <xdr:col>4</xdr:col>
      <xdr:colOff>643196</xdr:colOff>
      <xdr:row>43</xdr:row>
      <xdr:rowOff>4923</xdr:rowOff>
    </xdr:to>
    <xdr:pic>
      <xdr:nvPicPr>
        <xdr:cNvPr id="6" name="Picture 5" descr="TTD PAKDE.jpeg"/>
        <xdr:cNvPicPr/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100000" contrast="40000"/>
        </a:blip>
        <a:srcRect t="40379"/>
        <a:stretch>
          <a:fillRect/>
        </a:stretch>
      </xdr:blipFill>
      <xdr:spPr>
        <a:xfrm>
          <a:off x="973667" y="12975167"/>
          <a:ext cx="2452946" cy="10632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753340</xdr:colOff>
      <xdr:row>180</xdr:row>
      <xdr:rowOff>17318</xdr:rowOff>
    </xdr:from>
    <xdr:to>
      <xdr:col>7</xdr:col>
      <xdr:colOff>405937</xdr:colOff>
      <xdr:row>185</xdr:row>
      <xdr:rowOff>131618</xdr:rowOff>
    </xdr:to>
    <xdr:pic>
      <xdr:nvPicPr>
        <xdr:cNvPr id="4" name="Picture 3" descr="G:\IMG-20240317-WA0013.jpg"/>
        <xdr:cNvPicPr/>
      </xdr:nvPicPr>
      <xdr:blipFill>
        <a:blip xmlns:r="http://schemas.openxmlformats.org/officeDocument/2006/relationships" r:embed="rId1" cstate="print">
          <a:clrChange>
            <a:clrFrom>
              <a:srgbClr val="A8A6A7"/>
            </a:clrFrom>
            <a:clrTo>
              <a:srgbClr val="A8A6A7">
                <a:alpha val="0"/>
              </a:srgbClr>
            </a:clrTo>
          </a:clrChange>
          <a:lum bright="19000" contrast="66000"/>
        </a:blip>
        <a:srcRect l="20637" t="4978" r="47551" b="70134"/>
        <a:stretch>
          <a:fillRect/>
        </a:stretch>
      </xdr:blipFill>
      <xdr:spPr bwMode="auto">
        <a:xfrm>
          <a:off x="8451272" y="39338250"/>
          <a:ext cx="181737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311726</xdr:colOff>
      <xdr:row>179</xdr:row>
      <xdr:rowOff>69273</xdr:rowOff>
    </xdr:from>
    <xdr:to>
      <xdr:col>2</xdr:col>
      <xdr:colOff>784512</xdr:colOff>
      <xdr:row>185</xdr:row>
      <xdr:rowOff>168156</xdr:rowOff>
    </xdr:to>
    <xdr:pic>
      <xdr:nvPicPr>
        <xdr:cNvPr id="7" name="Picture 6" descr="C:\Users\Windows\Downloads\WhatsApp Image 2024-02-02 at 09.45.48.jpeg"/>
        <xdr:cNvPicPr/>
      </xdr:nvPicPr>
      <xdr:blipFill>
        <a:blip xmlns:r="http://schemas.openxmlformats.org/officeDocument/2006/relationships" r:embed="rId2">
          <a:clrChange>
            <a:clrFrom>
              <a:srgbClr val="A09E9F"/>
            </a:clrFrom>
            <a:clrTo>
              <a:srgbClr val="A09E9F">
                <a:alpha val="0"/>
              </a:srgbClr>
            </a:clrTo>
          </a:clrChange>
          <a:lum bright="40000" contrast="20000"/>
        </a:blip>
        <a:srcRect l="27010" t="55074" r="33303" b="16565"/>
        <a:stretch>
          <a:fillRect/>
        </a:stretch>
      </xdr:blipFill>
      <xdr:spPr bwMode="auto">
        <a:xfrm rot="20803950">
          <a:off x="311726" y="39199705"/>
          <a:ext cx="1581150" cy="1241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43296</xdr:colOff>
      <xdr:row>179</xdr:row>
      <xdr:rowOff>103909</xdr:rowOff>
    </xdr:from>
    <xdr:to>
      <xdr:col>2</xdr:col>
      <xdr:colOff>2496242</xdr:colOff>
      <xdr:row>185</xdr:row>
      <xdr:rowOff>24165</xdr:rowOff>
    </xdr:to>
    <xdr:pic>
      <xdr:nvPicPr>
        <xdr:cNvPr id="8" name="Picture 7" descr="TTD PAKDE.jpeg"/>
        <xdr:cNvPicPr/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100000" contrast="40000"/>
        </a:blip>
        <a:srcRect t="40379"/>
        <a:stretch>
          <a:fillRect/>
        </a:stretch>
      </xdr:blipFill>
      <xdr:spPr>
        <a:xfrm>
          <a:off x="1151660" y="39234341"/>
          <a:ext cx="2452946" cy="10632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1016000</xdr:colOff>
      <xdr:row>32</xdr:row>
      <xdr:rowOff>63500</xdr:rowOff>
    </xdr:from>
    <xdr:to>
      <xdr:col>2</xdr:col>
      <xdr:colOff>226484</xdr:colOff>
      <xdr:row>38</xdr:row>
      <xdr:rowOff>162383</xdr:rowOff>
    </xdr:to>
    <xdr:pic>
      <xdr:nvPicPr>
        <xdr:cNvPr id="5" name="Picture 4" descr="C:\Users\Windows\Downloads\WhatsApp Image 2024-02-02 at 09.45.48.jpeg"/>
        <xdr:cNvPicPr/>
      </xdr:nvPicPr>
      <xdr:blipFill>
        <a:blip xmlns:r="http://schemas.openxmlformats.org/officeDocument/2006/relationships" r:embed="rId1">
          <a:clrChange>
            <a:clrFrom>
              <a:srgbClr val="A09E9F"/>
            </a:clrFrom>
            <a:clrTo>
              <a:srgbClr val="A09E9F">
                <a:alpha val="0"/>
              </a:srgbClr>
            </a:clrTo>
          </a:clrChange>
          <a:lum bright="40000" contrast="20000"/>
        </a:blip>
        <a:srcRect l="27010" t="55074" r="33303" b="16565"/>
        <a:stretch>
          <a:fillRect/>
        </a:stretch>
      </xdr:blipFill>
      <xdr:spPr bwMode="auto">
        <a:xfrm rot="20803950">
          <a:off x="1449917" y="6424083"/>
          <a:ext cx="1581150" cy="1241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2010833</xdr:colOff>
      <xdr:row>33</xdr:row>
      <xdr:rowOff>0</xdr:rowOff>
    </xdr:from>
    <xdr:to>
      <xdr:col>3</xdr:col>
      <xdr:colOff>833696</xdr:colOff>
      <xdr:row>38</xdr:row>
      <xdr:rowOff>110756</xdr:rowOff>
    </xdr:to>
    <xdr:pic>
      <xdr:nvPicPr>
        <xdr:cNvPr id="6" name="Picture 5" descr="TTD PAKDE.jpeg"/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100000" contrast="40000"/>
        </a:blip>
        <a:srcRect t="40379"/>
        <a:stretch>
          <a:fillRect/>
        </a:stretch>
      </xdr:blipFill>
      <xdr:spPr>
        <a:xfrm>
          <a:off x="2444750" y="6551083"/>
          <a:ext cx="2452946" cy="10632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889000</xdr:colOff>
      <xdr:row>179</xdr:row>
      <xdr:rowOff>63500</xdr:rowOff>
    </xdr:from>
    <xdr:to>
      <xdr:col>8</xdr:col>
      <xdr:colOff>536786</xdr:colOff>
      <xdr:row>184</xdr:row>
      <xdr:rowOff>177800</xdr:rowOff>
    </xdr:to>
    <xdr:pic>
      <xdr:nvPicPr>
        <xdr:cNvPr id="4" name="Picture 3" descr="G:\IMG-20240317-WA0013.jpg"/>
        <xdr:cNvPicPr/>
      </xdr:nvPicPr>
      <xdr:blipFill>
        <a:blip xmlns:r="http://schemas.openxmlformats.org/officeDocument/2006/relationships" r:embed="rId1" cstate="print">
          <a:clrChange>
            <a:clrFrom>
              <a:srgbClr val="A8A6A7"/>
            </a:clrFrom>
            <a:clrTo>
              <a:srgbClr val="A8A6A7">
                <a:alpha val="0"/>
              </a:srgbClr>
            </a:clrTo>
          </a:clrChange>
          <a:lum bright="19000" contrast="66000"/>
        </a:blip>
        <a:srcRect l="20637" t="4978" r="47551" b="70134"/>
        <a:stretch>
          <a:fillRect/>
        </a:stretch>
      </xdr:blipFill>
      <xdr:spPr bwMode="auto">
        <a:xfrm>
          <a:off x="8868833" y="39200667"/>
          <a:ext cx="181737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201082</xdr:colOff>
      <xdr:row>177</xdr:row>
      <xdr:rowOff>84668</xdr:rowOff>
    </xdr:from>
    <xdr:to>
      <xdr:col>2</xdr:col>
      <xdr:colOff>205315</xdr:colOff>
      <xdr:row>183</xdr:row>
      <xdr:rowOff>183551</xdr:rowOff>
    </xdr:to>
    <xdr:pic>
      <xdr:nvPicPr>
        <xdr:cNvPr id="6" name="Picture 5" descr="C:\Users\Windows\Downloads\WhatsApp Image 2024-02-02 at 09.45.48.jpeg"/>
        <xdr:cNvPicPr/>
      </xdr:nvPicPr>
      <xdr:blipFill>
        <a:blip xmlns:r="http://schemas.openxmlformats.org/officeDocument/2006/relationships" r:embed="rId2">
          <a:clrChange>
            <a:clrFrom>
              <a:srgbClr val="A09E9F"/>
            </a:clrFrom>
            <a:clrTo>
              <a:srgbClr val="A09E9F">
                <a:alpha val="0"/>
              </a:srgbClr>
            </a:clrTo>
          </a:clrChange>
          <a:lum bright="40000" contrast="20000"/>
        </a:blip>
        <a:srcRect l="27010" t="55074" r="33303" b="16565"/>
        <a:stretch>
          <a:fillRect/>
        </a:stretch>
      </xdr:blipFill>
      <xdr:spPr bwMode="auto">
        <a:xfrm rot="20803950">
          <a:off x="582082" y="38840835"/>
          <a:ext cx="1581150" cy="1241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1259417</xdr:colOff>
      <xdr:row>178</xdr:row>
      <xdr:rowOff>0</xdr:rowOff>
    </xdr:from>
    <xdr:to>
      <xdr:col>2</xdr:col>
      <xdr:colOff>2135446</xdr:colOff>
      <xdr:row>183</xdr:row>
      <xdr:rowOff>110756</xdr:rowOff>
    </xdr:to>
    <xdr:pic>
      <xdr:nvPicPr>
        <xdr:cNvPr id="7" name="Picture 6" descr="TTD PAKDE.jpeg"/>
        <xdr:cNvPicPr/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100000" contrast="40000"/>
        </a:blip>
        <a:srcRect t="40379"/>
        <a:stretch>
          <a:fillRect/>
        </a:stretch>
      </xdr:blipFill>
      <xdr:spPr>
        <a:xfrm>
          <a:off x="1640417" y="38946667"/>
          <a:ext cx="2452946" cy="10632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704850</xdr:colOff>
      <xdr:row>37</xdr:row>
      <xdr:rowOff>0</xdr:rowOff>
    </xdr:from>
    <xdr:to>
      <xdr:col>11</xdr:col>
      <xdr:colOff>521970</xdr:colOff>
      <xdr:row>42</xdr:row>
      <xdr:rowOff>114300</xdr:rowOff>
    </xdr:to>
    <xdr:pic>
      <xdr:nvPicPr>
        <xdr:cNvPr id="4" name="Picture 3" descr="G:\IMG-20240317-WA0013.jpg"/>
        <xdr:cNvPicPr/>
      </xdr:nvPicPr>
      <xdr:blipFill>
        <a:blip xmlns:r="http://schemas.openxmlformats.org/officeDocument/2006/relationships" r:embed="rId1" cstate="print">
          <a:clrChange>
            <a:clrFrom>
              <a:srgbClr val="A8A6A7"/>
            </a:clrFrom>
            <a:clrTo>
              <a:srgbClr val="A8A6A7">
                <a:alpha val="0"/>
              </a:srgbClr>
            </a:clrTo>
          </a:clrChange>
          <a:lum bright="19000" contrast="66000"/>
        </a:blip>
        <a:srcRect l="20637" t="4978" r="47551" b="70134"/>
        <a:stretch>
          <a:fillRect/>
        </a:stretch>
      </xdr:blipFill>
      <xdr:spPr bwMode="auto">
        <a:xfrm>
          <a:off x="9010650" y="7048500"/>
          <a:ext cx="181737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2</xdr:col>
      <xdr:colOff>628650</xdr:colOff>
      <xdr:row>43</xdr:row>
      <xdr:rowOff>98883</xdr:rowOff>
    </xdr:to>
    <xdr:pic>
      <xdr:nvPicPr>
        <xdr:cNvPr id="6" name="Picture 5" descr="C:\Users\Windows\Downloads\WhatsApp Image 2024-02-02 at 09.45.48.jpeg"/>
        <xdr:cNvPicPr/>
      </xdr:nvPicPr>
      <xdr:blipFill>
        <a:blip xmlns:r="http://schemas.openxmlformats.org/officeDocument/2006/relationships" r:embed="rId2">
          <a:clrChange>
            <a:clrFrom>
              <a:srgbClr val="A09E9F"/>
            </a:clrFrom>
            <a:clrTo>
              <a:srgbClr val="A09E9F">
                <a:alpha val="0"/>
              </a:srgbClr>
            </a:clrTo>
          </a:clrChange>
          <a:lum bright="40000" contrast="20000"/>
        </a:blip>
        <a:srcRect l="27010" t="55074" r="33303" b="16565"/>
        <a:stretch>
          <a:fillRect/>
        </a:stretch>
      </xdr:blipFill>
      <xdr:spPr bwMode="auto">
        <a:xfrm rot="20803950">
          <a:off x="0" y="7048500"/>
          <a:ext cx="1581150" cy="1241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323850</xdr:colOff>
      <xdr:row>36</xdr:row>
      <xdr:rowOff>104775</xdr:rowOff>
    </xdr:from>
    <xdr:to>
      <xdr:col>4</xdr:col>
      <xdr:colOff>414596</xdr:colOff>
      <xdr:row>42</xdr:row>
      <xdr:rowOff>25031</xdr:rowOff>
    </xdr:to>
    <xdr:pic>
      <xdr:nvPicPr>
        <xdr:cNvPr id="7" name="Picture 6" descr="TTD PAKDE.jpeg"/>
        <xdr:cNvPicPr/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100000" contrast="40000"/>
        </a:blip>
        <a:srcRect t="40379"/>
        <a:stretch>
          <a:fillRect/>
        </a:stretch>
      </xdr:blipFill>
      <xdr:spPr>
        <a:xfrm>
          <a:off x="933450" y="6962775"/>
          <a:ext cx="2452946" cy="10632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828675</xdr:colOff>
      <xdr:row>37</xdr:row>
      <xdr:rowOff>0</xdr:rowOff>
    </xdr:from>
    <xdr:to>
      <xdr:col>11</xdr:col>
      <xdr:colOff>379095</xdr:colOff>
      <xdr:row>42</xdr:row>
      <xdr:rowOff>114300</xdr:rowOff>
    </xdr:to>
    <xdr:pic>
      <xdr:nvPicPr>
        <xdr:cNvPr id="4" name="Picture 3" descr="G:\IMG-20240317-WA0013.jpg"/>
        <xdr:cNvPicPr/>
      </xdr:nvPicPr>
      <xdr:blipFill>
        <a:blip xmlns:r="http://schemas.openxmlformats.org/officeDocument/2006/relationships" r:embed="rId1" cstate="print">
          <a:clrChange>
            <a:clrFrom>
              <a:srgbClr val="A8A6A7"/>
            </a:clrFrom>
            <a:clrTo>
              <a:srgbClr val="A8A6A7">
                <a:alpha val="0"/>
              </a:srgbClr>
            </a:clrTo>
          </a:clrChange>
          <a:lum bright="19000" contrast="66000"/>
        </a:blip>
        <a:srcRect l="20637" t="4978" r="47551" b="70134"/>
        <a:stretch>
          <a:fillRect/>
        </a:stretch>
      </xdr:blipFill>
      <xdr:spPr bwMode="auto">
        <a:xfrm>
          <a:off x="8753475" y="7048500"/>
          <a:ext cx="181737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2</xdr:col>
      <xdr:colOff>628650</xdr:colOff>
      <xdr:row>43</xdr:row>
      <xdr:rowOff>98883</xdr:rowOff>
    </xdr:to>
    <xdr:pic>
      <xdr:nvPicPr>
        <xdr:cNvPr id="6" name="Picture 5" descr="C:\Users\Windows\Downloads\WhatsApp Image 2024-02-02 at 09.45.48.jpeg"/>
        <xdr:cNvPicPr/>
      </xdr:nvPicPr>
      <xdr:blipFill>
        <a:blip xmlns:r="http://schemas.openxmlformats.org/officeDocument/2006/relationships" r:embed="rId2">
          <a:clrChange>
            <a:clrFrom>
              <a:srgbClr val="A09E9F"/>
            </a:clrFrom>
            <a:clrTo>
              <a:srgbClr val="A09E9F">
                <a:alpha val="0"/>
              </a:srgbClr>
            </a:clrTo>
          </a:clrChange>
          <a:lum bright="40000" contrast="20000"/>
        </a:blip>
        <a:srcRect l="27010" t="55074" r="33303" b="16565"/>
        <a:stretch>
          <a:fillRect/>
        </a:stretch>
      </xdr:blipFill>
      <xdr:spPr bwMode="auto">
        <a:xfrm rot="20803950">
          <a:off x="0" y="7048500"/>
          <a:ext cx="1581150" cy="1241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36</xdr:row>
      <xdr:rowOff>152400</xdr:rowOff>
    </xdr:from>
    <xdr:to>
      <xdr:col>4</xdr:col>
      <xdr:colOff>719396</xdr:colOff>
      <xdr:row>42</xdr:row>
      <xdr:rowOff>72656</xdr:rowOff>
    </xdr:to>
    <xdr:pic>
      <xdr:nvPicPr>
        <xdr:cNvPr id="7" name="Picture 6" descr="TTD PAKDE.jpeg"/>
        <xdr:cNvPicPr/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100000" contrast="40000"/>
        </a:blip>
        <a:srcRect t="40379"/>
        <a:stretch>
          <a:fillRect/>
        </a:stretch>
      </xdr:blipFill>
      <xdr:spPr>
        <a:xfrm>
          <a:off x="1019175" y="7010400"/>
          <a:ext cx="2452946" cy="10632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148167</xdr:colOff>
      <xdr:row>42</xdr:row>
      <xdr:rowOff>31750</xdr:rowOff>
    </xdr:from>
    <xdr:to>
      <xdr:col>11</xdr:col>
      <xdr:colOff>536787</xdr:colOff>
      <xdr:row>47</xdr:row>
      <xdr:rowOff>146050</xdr:rowOff>
    </xdr:to>
    <xdr:pic>
      <xdr:nvPicPr>
        <xdr:cNvPr id="4" name="Picture 3" descr="G:\IMG-20240317-WA0013.jpg"/>
        <xdr:cNvPicPr/>
      </xdr:nvPicPr>
      <xdr:blipFill>
        <a:blip xmlns:r="http://schemas.openxmlformats.org/officeDocument/2006/relationships" r:embed="rId1" cstate="print">
          <a:clrChange>
            <a:clrFrom>
              <a:srgbClr val="A8A6A7"/>
            </a:clrFrom>
            <a:clrTo>
              <a:srgbClr val="A8A6A7">
                <a:alpha val="0"/>
              </a:srgbClr>
            </a:clrTo>
          </a:clrChange>
          <a:lum bright="19000" contrast="66000"/>
        </a:blip>
        <a:srcRect l="20637" t="4978" r="47551" b="70134"/>
        <a:stretch>
          <a:fillRect/>
        </a:stretch>
      </xdr:blipFill>
      <xdr:spPr bwMode="auto">
        <a:xfrm>
          <a:off x="8583084" y="15419917"/>
          <a:ext cx="181737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137582</xdr:colOff>
      <xdr:row>40</xdr:row>
      <xdr:rowOff>63501</xdr:rowOff>
    </xdr:from>
    <xdr:to>
      <xdr:col>2</xdr:col>
      <xdr:colOff>755649</xdr:colOff>
      <xdr:row>46</xdr:row>
      <xdr:rowOff>162384</xdr:rowOff>
    </xdr:to>
    <xdr:pic>
      <xdr:nvPicPr>
        <xdr:cNvPr id="6" name="Picture 5" descr="C:\Users\Windows\Downloads\WhatsApp Image 2024-02-02 at 09.45.48.jpeg"/>
        <xdr:cNvPicPr/>
      </xdr:nvPicPr>
      <xdr:blipFill>
        <a:blip xmlns:r="http://schemas.openxmlformats.org/officeDocument/2006/relationships" r:embed="rId2">
          <a:clrChange>
            <a:clrFrom>
              <a:srgbClr val="A09E9F"/>
            </a:clrFrom>
            <a:clrTo>
              <a:srgbClr val="A09E9F">
                <a:alpha val="0"/>
              </a:srgbClr>
            </a:clrTo>
          </a:clrChange>
          <a:lum bright="40000" contrast="20000"/>
        </a:blip>
        <a:srcRect l="27010" t="55074" r="33303" b="16565"/>
        <a:stretch>
          <a:fillRect/>
        </a:stretch>
      </xdr:blipFill>
      <xdr:spPr bwMode="auto">
        <a:xfrm rot="20803950">
          <a:off x="137582" y="15070668"/>
          <a:ext cx="1581150" cy="1241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275167</xdr:colOff>
      <xdr:row>41</xdr:row>
      <xdr:rowOff>31750</xdr:rowOff>
    </xdr:from>
    <xdr:to>
      <xdr:col>4</xdr:col>
      <xdr:colOff>579696</xdr:colOff>
      <xdr:row>46</xdr:row>
      <xdr:rowOff>142506</xdr:rowOff>
    </xdr:to>
    <xdr:pic>
      <xdr:nvPicPr>
        <xdr:cNvPr id="7" name="Picture 6" descr="TTD PAKDE.jpeg"/>
        <xdr:cNvPicPr/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100000" contrast="40000"/>
        </a:blip>
        <a:srcRect t="40379"/>
        <a:stretch>
          <a:fillRect/>
        </a:stretch>
      </xdr:blipFill>
      <xdr:spPr>
        <a:xfrm>
          <a:off x="1238250" y="15229417"/>
          <a:ext cx="2452946" cy="10632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orm_Rapermen_Pemdes_141007\Form_Rapermen_PPD_Perancanaan_141007\FORM%20PELAKSANAAN%20PEMBANGUNAN%20DESA\Form.25.b.%20Lembar%20Catatan%20Pemeriksaan%20Desa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KPDES%202022%20BATUPUTE/RKPDESA%202022%20ACC%20Batuput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-25.b LEMBAR CATATAN"/>
    </sheetNames>
    <sheetDataSet>
      <sheetData sheetId="0">
        <row r="3">
          <cell r="A3" t="str">
            <v>LEMBAR CATATAN PEMERIKSAAN</v>
          </cell>
        </row>
        <row r="5">
          <cell r="B5" t="str">
            <v xml:space="preserve">Lokasi                    </v>
          </cell>
          <cell r="D5" t="str">
            <v>:</v>
          </cell>
        </row>
        <row r="7">
          <cell r="B7" t="str">
            <v xml:space="preserve">Dibuat oleh        </v>
          </cell>
          <cell r="D7" t="str">
            <v>:</v>
          </cell>
          <cell r="I7" t="str">
            <v>Pemeriksaan ke :</v>
          </cell>
        </row>
        <row r="9">
          <cell r="B9" t="str">
            <v xml:space="preserve">Jabatan           </v>
          </cell>
          <cell r="D9" t="str">
            <v>:</v>
          </cell>
          <cell r="I9" t="str">
            <v>Tanggal diserahkan :</v>
          </cell>
        </row>
        <row r="11">
          <cell r="B11" t="str">
            <v>Jenis Prasarana :</v>
          </cell>
          <cell r="I11" t="str">
            <v>Tanggal diperiksa :</v>
          </cell>
        </row>
        <row r="15">
          <cell r="B15" t="str">
            <v>Hal-hal yang harus diperhatikan/diperbaiki :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ANCANGAN RKPDes"/>
      <sheetName val="RAB MANUAL"/>
      <sheetName val="PROPOSAL TEKNIS OK"/>
      <sheetName val="Musrenbang usulan kecamatan"/>
      <sheetName val="Pagu Indikatif "/>
    </sheetNames>
    <sheetDataSet>
      <sheetData sheetId="0" refreshError="1"/>
      <sheetData sheetId="1" refreshError="1">
        <row r="23">
          <cell r="E23">
            <v>55200000</v>
          </cell>
        </row>
        <row r="98">
          <cell r="E98">
            <v>352080000</v>
          </cell>
        </row>
        <row r="839">
          <cell r="E839">
            <v>15000000</v>
          </cell>
        </row>
        <row r="847">
          <cell r="E847">
            <v>4000000</v>
          </cell>
        </row>
        <row r="1597">
          <cell r="E1597">
            <v>50000000</v>
          </cell>
        </row>
        <row r="2245">
          <cell r="E2245">
            <v>12906000</v>
          </cell>
        </row>
        <row r="2365">
          <cell r="E2365">
            <v>26250000</v>
          </cell>
        </row>
        <row r="2370">
          <cell r="E2370">
            <v>1860000</v>
          </cell>
        </row>
        <row r="2578">
          <cell r="E2578">
            <v>7995000</v>
          </cell>
        </row>
        <row r="2590">
          <cell r="E2590">
            <v>3565000</v>
          </cell>
        </row>
        <row r="2602">
          <cell r="E2602">
            <v>3565000</v>
          </cell>
        </row>
        <row r="2614">
          <cell r="E2614">
            <v>3565000</v>
          </cell>
        </row>
        <row r="2626">
          <cell r="E2626">
            <v>22520000</v>
          </cell>
        </row>
        <row r="3091">
          <cell r="E3091">
            <v>150000000</v>
          </cell>
        </row>
        <row r="3244">
          <cell r="E3244">
            <v>18367500</v>
          </cell>
        </row>
        <row r="3292">
          <cell r="E3292">
            <v>24415000</v>
          </cell>
        </row>
        <row r="3999">
          <cell r="E3999">
            <v>2700000</v>
          </cell>
        </row>
        <row r="4057">
          <cell r="E4057">
            <v>2700000</v>
          </cell>
        </row>
        <row r="4087">
          <cell r="E4087">
            <v>2700000</v>
          </cell>
        </row>
        <row r="4158">
          <cell r="E4158">
            <v>40243500</v>
          </cell>
        </row>
        <row r="4327">
          <cell r="E4327">
            <v>10000000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4"/>
  <sheetViews>
    <sheetView view="pageBreakPreview" topLeftCell="A247" zoomScaleNormal="80" zoomScaleSheetLayoutView="100" zoomScalePageLayoutView="80" workbookViewId="0">
      <selection activeCell="G260" sqref="G260"/>
    </sheetView>
  </sheetViews>
  <sheetFormatPr defaultRowHeight="15"/>
  <cols>
    <col min="1" max="1" width="5.28515625" customWidth="1"/>
    <col min="2" max="2" width="15" customWidth="1"/>
    <col min="4" max="4" width="8.42578125" customWidth="1"/>
    <col min="5" max="5" width="5" customWidth="1"/>
    <col min="6" max="6" width="21.5703125" customWidth="1"/>
    <col min="7" max="7" width="12.28515625" customWidth="1"/>
    <col min="8" max="8" width="18.28515625" customWidth="1"/>
    <col min="9" max="9" width="20.85546875" customWidth="1"/>
    <col min="10" max="10" width="14.28515625" customWidth="1"/>
    <col min="11" max="11" width="12.140625" customWidth="1"/>
    <col min="12" max="12" width="10.5703125" customWidth="1"/>
    <col min="13" max="13" width="12.85546875" customWidth="1"/>
    <col min="14" max="14" width="17.85546875" customWidth="1"/>
    <col min="15" max="15" width="8.5703125" customWidth="1"/>
    <col min="16" max="16" width="15.7109375" customWidth="1"/>
  </cols>
  <sheetData>
    <row r="1" spans="1:16">
      <c r="A1" s="463" t="s">
        <v>1022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</row>
    <row r="2" spans="1:16">
      <c r="A2" s="463" t="s">
        <v>786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</row>
    <row r="3" spans="1:16">
      <c r="A3" s="9"/>
      <c r="B3" s="44"/>
      <c r="C3" s="44"/>
      <c r="D3" s="44"/>
      <c r="E3" s="44"/>
      <c r="F3" s="44"/>
      <c r="G3" s="9"/>
      <c r="H3" s="9"/>
      <c r="I3" s="9"/>
      <c r="J3" s="10"/>
      <c r="K3" s="9"/>
      <c r="L3" s="10"/>
      <c r="M3" s="9"/>
      <c r="N3" s="9"/>
      <c r="O3" s="10"/>
      <c r="P3" s="9"/>
    </row>
    <row r="4" spans="1:16">
      <c r="A4" s="465" t="s">
        <v>1</v>
      </c>
      <c r="B4" s="465"/>
      <c r="C4" s="44" t="s">
        <v>0</v>
      </c>
      <c r="D4" s="56" t="s">
        <v>336</v>
      </c>
      <c r="E4" s="56"/>
      <c r="F4" s="13"/>
      <c r="G4" s="12"/>
      <c r="H4" s="12"/>
      <c r="I4" s="12"/>
      <c r="J4" s="11"/>
      <c r="K4" s="11"/>
      <c r="L4" s="10"/>
      <c r="M4" s="9"/>
      <c r="N4" s="9"/>
      <c r="O4" s="10"/>
      <c r="P4" s="9"/>
    </row>
    <row r="5" spans="1:16">
      <c r="A5" s="9" t="s">
        <v>2</v>
      </c>
      <c r="B5" s="44"/>
      <c r="C5" s="44" t="s">
        <v>0</v>
      </c>
      <c r="D5" s="56" t="s">
        <v>27</v>
      </c>
      <c r="E5" s="56"/>
      <c r="F5" s="13"/>
      <c r="G5" s="12"/>
      <c r="H5" s="12"/>
      <c r="I5" s="12"/>
      <c r="J5" s="11"/>
      <c r="K5" s="11"/>
      <c r="L5" s="10"/>
      <c r="M5" s="9"/>
      <c r="N5" s="9"/>
      <c r="O5" s="10"/>
      <c r="P5" s="9"/>
    </row>
    <row r="6" spans="1:16">
      <c r="A6" s="9" t="s">
        <v>3</v>
      </c>
      <c r="B6" s="44"/>
      <c r="C6" s="44" t="s">
        <v>0</v>
      </c>
      <c r="D6" s="56" t="s">
        <v>17</v>
      </c>
      <c r="E6" s="56"/>
      <c r="F6" s="13"/>
      <c r="G6" s="12"/>
      <c r="H6" s="12"/>
      <c r="I6" s="12"/>
      <c r="J6" s="11"/>
      <c r="K6" s="11"/>
      <c r="L6" s="10"/>
      <c r="M6" s="9"/>
      <c r="N6" s="9"/>
      <c r="O6" s="10"/>
      <c r="P6" s="9"/>
    </row>
    <row r="7" spans="1:16">
      <c r="A7" s="9" t="s">
        <v>4</v>
      </c>
      <c r="B7" s="44"/>
      <c r="C7" s="44" t="s">
        <v>0</v>
      </c>
      <c r="D7" s="56" t="s">
        <v>18</v>
      </c>
      <c r="E7" s="56"/>
      <c r="F7" s="13"/>
      <c r="G7" s="12"/>
      <c r="H7" s="12"/>
      <c r="I7" s="12"/>
      <c r="J7" s="11"/>
      <c r="K7" s="11"/>
      <c r="L7" s="10"/>
      <c r="M7" s="9"/>
      <c r="N7" s="9"/>
      <c r="O7" s="10"/>
      <c r="P7" s="9"/>
    </row>
    <row r="8" spans="1:16">
      <c r="A8" s="12"/>
      <c r="B8" s="13"/>
      <c r="C8" s="13"/>
      <c r="D8" s="13"/>
      <c r="E8" s="13"/>
      <c r="F8" s="13"/>
      <c r="G8" s="13"/>
      <c r="H8" s="13"/>
      <c r="I8" s="13"/>
      <c r="J8" s="14"/>
      <c r="K8" s="13"/>
      <c r="L8" s="14"/>
      <c r="M8" s="12"/>
      <c r="N8" s="12"/>
      <c r="O8" s="14"/>
      <c r="P8" s="12"/>
    </row>
    <row r="9" spans="1:16" ht="22.5" customHeight="1">
      <c r="A9" s="464" t="s">
        <v>6</v>
      </c>
      <c r="B9" s="464" t="s">
        <v>7</v>
      </c>
      <c r="C9" s="464"/>
      <c r="D9" s="464"/>
      <c r="E9" s="464"/>
      <c r="F9" s="464"/>
      <c r="G9" s="453" t="s">
        <v>202</v>
      </c>
      <c r="H9" s="453" t="s">
        <v>203</v>
      </c>
      <c r="I9" s="453" t="s">
        <v>212</v>
      </c>
      <c r="J9" s="464" t="s">
        <v>10</v>
      </c>
      <c r="K9" s="450" t="s">
        <v>11</v>
      </c>
      <c r="L9" s="453" t="s">
        <v>228</v>
      </c>
      <c r="M9" s="450" t="s">
        <v>12</v>
      </c>
      <c r="N9" s="451" t="s">
        <v>13</v>
      </c>
      <c r="O9" s="452"/>
      <c r="P9" s="453" t="s">
        <v>201</v>
      </c>
    </row>
    <row r="10" spans="1:16" ht="60" customHeight="1">
      <c r="A10" s="464"/>
      <c r="B10" s="347" t="s">
        <v>8</v>
      </c>
      <c r="C10" s="455" t="s">
        <v>86</v>
      </c>
      <c r="D10" s="456"/>
      <c r="E10" s="455" t="s">
        <v>9</v>
      </c>
      <c r="F10" s="456"/>
      <c r="G10" s="454"/>
      <c r="H10" s="454"/>
      <c r="I10" s="454"/>
      <c r="J10" s="464"/>
      <c r="K10" s="450"/>
      <c r="L10" s="454"/>
      <c r="M10" s="450"/>
      <c r="N10" s="346" t="s">
        <v>14</v>
      </c>
      <c r="O10" s="346" t="s">
        <v>15</v>
      </c>
      <c r="P10" s="454"/>
    </row>
    <row r="11" spans="1:16" ht="49.5" customHeight="1">
      <c r="A11" s="15" t="s">
        <v>28</v>
      </c>
      <c r="B11" s="149" t="s">
        <v>19</v>
      </c>
      <c r="C11" s="457" t="s">
        <v>87</v>
      </c>
      <c r="D11" s="458"/>
      <c r="E11" s="461" t="s">
        <v>88</v>
      </c>
      <c r="F11" s="462"/>
      <c r="G11" s="38"/>
      <c r="H11" s="38"/>
      <c r="I11" s="38"/>
      <c r="J11" s="165"/>
      <c r="K11" s="164"/>
      <c r="L11" s="164"/>
      <c r="M11" s="164"/>
      <c r="N11" s="164"/>
      <c r="O11" s="164"/>
      <c r="P11" s="164"/>
    </row>
    <row r="12" spans="1:16" ht="38.25" customHeight="1">
      <c r="A12" s="16"/>
      <c r="B12" s="45"/>
      <c r="C12" s="459"/>
      <c r="D12" s="460"/>
      <c r="E12" s="166">
        <v>1</v>
      </c>
      <c r="F12" s="2" t="s">
        <v>40</v>
      </c>
      <c r="G12" s="4" t="s">
        <v>205</v>
      </c>
      <c r="H12" s="2" t="s">
        <v>214</v>
      </c>
      <c r="I12" s="2" t="s">
        <v>213</v>
      </c>
      <c r="J12" s="4" t="s">
        <v>337</v>
      </c>
      <c r="K12" s="3" t="s">
        <v>41</v>
      </c>
      <c r="L12" s="4" t="s">
        <v>179</v>
      </c>
      <c r="M12" s="4" t="s">
        <v>141</v>
      </c>
      <c r="N12" s="66">
        <f>'[2]RAB MANUAL'!E23</f>
        <v>55200000</v>
      </c>
      <c r="O12" s="3" t="s">
        <v>84</v>
      </c>
      <c r="P12" s="4" t="s">
        <v>16</v>
      </c>
    </row>
    <row r="13" spans="1:16" ht="36.75" customHeight="1">
      <c r="A13" s="16"/>
      <c r="B13" s="45"/>
      <c r="C13" s="45"/>
      <c r="D13" s="58"/>
      <c r="E13" s="466" t="s">
        <v>89</v>
      </c>
      <c r="F13" s="467"/>
      <c r="G13" s="41"/>
      <c r="H13" s="41"/>
      <c r="I13" s="41"/>
      <c r="J13" s="3"/>
      <c r="K13" s="3"/>
      <c r="L13" s="4"/>
      <c r="M13" s="3"/>
      <c r="N13" s="66" t="s">
        <v>30</v>
      </c>
      <c r="O13" s="3"/>
      <c r="P13" s="4"/>
    </row>
    <row r="14" spans="1:16" ht="39.75" customHeight="1">
      <c r="A14" s="18"/>
      <c r="B14" s="150"/>
      <c r="C14" s="145"/>
      <c r="D14" s="59"/>
      <c r="E14" s="133" t="s">
        <v>28</v>
      </c>
      <c r="F14" s="2" t="s">
        <v>42</v>
      </c>
      <c r="G14" s="4" t="s">
        <v>205</v>
      </c>
      <c r="H14" s="2" t="s">
        <v>338</v>
      </c>
      <c r="I14" s="2" t="s">
        <v>339</v>
      </c>
      <c r="J14" s="4" t="s">
        <v>337</v>
      </c>
      <c r="K14" s="3" t="s">
        <v>340</v>
      </c>
      <c r="L14" s="4" t="s">
        <v>264</v>
      </c>
      <c r="M14" s="4" t="s">
        <v>141</v>
      </c>
      <c r="N14" s="66">
        <f>'[2]RAB MANUAL'!E98</f>
        <v>352080000</v>
      </c>
      <c r="O14" s="3" t="s">
        <v>84</v>
      </c>
      <c r="P14" s="4" t="s">
        <v>16</v>
      </c>
    </row>
    <row r="15" spans="1:16" ht="38.25" customHeight="1">
      <c r="A15" s="18"/>
      <c r="B15" s="150"/>
      <c r="C15" s="145"/>
      <c r="D15" s="59"/>
      <c r="E15" s="468" t="s">
        <v>90</v>
      </c>
      <c r="F15" s="469"/>
      <c r="G15" s="36"/>
      <c r="H15" s="36"/>
      <c r="I15" s="36"/>
      <c r="J15" s="4"/>
      <c r="K15" s="3"/>
      <c r="L15" s="4"/>
      <c r="M15" s="3"/>
      <c r="N15" s="66"/>
      <c r="O15" s="3"/>
      <c r="P15" s="4"/>
    </row>
    <row r="16" spans="1:16" ht="39" customHeight="1">
      <c r="A16" s="18"/>
      <c r="B16" s="150"/>
      <c r="C16" s="145"/>
      <c r="D16" s="59"/>
      <c r="E16" s="133" t="s">
        <v>28</v>
      </c>
      <c r="F16" s="2" t="s">
        <v>43</v>
      </c>
      <c r="G16" s="4" t="s">
        <v>205</v>
      </c>
      <c r="H16" s="2" t="s">
        <v>325</v>
      </c>
      <c r="I16" s="2" t="s">
        <v>326</v>
      </c>
      <c r="J16" s="4" t="s">
        <v>337</v>
      </c>
      <c r="K16" s="3" t="s">
        <v>327</v>
      </c>
      <c r="L16" s="4" t="s">
        <v>328</v>
      </c>
      <c r="M16" s="4" t="s">
        <v>141</v>
      </c>
      <c r="N16" s="66">
        <v>10636272</v>
      </c>
      <c r="O16" s="3" t="s">
        <v>84</v>
      </c>
      <c r="P16" s="4" t="s">
        <v>16</v>
      </c>
    </row>
    <row r="17" spans="1:16" ht="85.5" customHeight="1">
      <c r="A17" s="18"/>
      <c r="B17" s="150"/>
      <c r="C17" s="145"/>
      <c r="D17" s="59"/>
      <c r="E17" s="466" t="s">
        <v>92</v>
      </c>
      <c r="F17" s="467"/>
      <c r="G17" s="41"/>
      <c r="H17" s="41"/>
      <c r="I17" s="41"/>
      <c r="J17" s="4"/>
      <c r="K17" s="3"/>
      <c r="L17" s="4"/>
      <c r="M17" s="3"/>
      <c r="N17" s="66"/>
      <c r="O17" s="3"/>
      <c r="P17" s="4"/>
    </row>
    <row r="18" spans="1:16" ht="25.5">
      <c r="A18" s="18"/>
      <c r="B18" s="150"/>
      <c r="C18" s="145"/>
      <c r="D18" s="59"/>
      <c r="E18" s="167" t="s">
        <v>28</v>
      </c>
      <c r="F18" s="168" t="s">
        <v>44</v>
      </c>
      <c r="G18" s="141" t="s">
        <v>205</v>
      </c>
      <c r="H18" s="168" t="s">
        <v>215</v>
      </c>
      <c r="I18" s="168" t="s">
        <v>215</v>
      </c>
      <c r="J18" s="141" t="s">
        <v>337</v>
      </c>
      <c r="K18" s="142" t="s">
        <v>34</v>
      </c>
      <c r="L18" s="141" t="s">
        <v>34</v>
      </c>
      <c r="M18" s="141" t="s">
        <v>141</v>
      </c>
      <c r="N18" s="119">
        <v>174866000</v>
      </c>
      <c r="O18" s="142" t="s">
        <v>84</v>
      </c>
      <c r="P18" s="141" t="s">
        <v>16</v>
      </c>
    </row>
    <row r="19" spans="1:16" s="1" customFormat="1" ht="39.75" customHeight="1">
      <c r="A19" s="18"/>
      <c r="B19" s="262"/>
      <c r="C19" s="260"/>
      <c r="D19" s="59"/>
      <c r="E19" s="265" t="s">
        <v>186</v>
      </c>
      <c r="F19" s="168" t="s">
        <v>787</v>
      </c>
      <c r="G19" s="214" t="s">
        <v>560</v>
      </c>
      <c r="H19" s="266" t="s">
        <v>787</v>
      </c>
      <c r="I19" s="266" t="s">
        <v>788</v>
      </c>
      <c r="J19" s="141" t="s">
        <v>337</v>
      </c>
      <c r="K19" s="142" t="s">
        <v>547</v>
      </c>
      <c r="L19" s="141" t="s">
        <v>547</v>
      </c>
      <c r="M19" s="141" t="s">
        <v>192</v>
      </c>
      <c r="N19" s="119">
        <v>5250000</v>
      </c>
      <c r="O19" s="142" t="s">
        <v>84</v>
      </c>
      <c r="P19" s="141" t="s">
        <v>536</v>
      </c>
    </row>
    <row r="20" spans="1:16" ht="24" customHeight="1">
      <c r="A20" s="18"/>
      <c r="B20" s="150"/>
      <c r="C20" s="145"/>
      <c r="D20" s="59"/>
      <c r="E20" s="468" t="s">
        <v>91</v>
      </c>
      <c r="F20" s="469"/>
      <c r="G20" s="36"/>
      <c r="H20" s="36"/>
      <c r="I20" s="36"/>
      <c r="J20" s="141"/>
      <c r="K20" s="142"/>
      <c r="L20" s="141"/>
      <c r="M20" s="142"/>
      <c r="N20" s="119"/>
      <c r="O20" s="142"/>
      <c r="P20" s="141"/>
    </row>
    <row r="21" spans="1:16" ht="25.5">
      <c r="A21" s="18"/>
      <c r="B21" s="150"/>
      <c r="C21" s="145"/>
      <c r="D21" s="59"/>
      <c r="E21" s="167" t="s">
        <v>28</v>
      </c>
      <c r="F21" s="168" t="s">
        <v>45</v>
      </c>
      <c r="G21" s="141" t="s">
        <v>205</v>
      </c>
      <c r="H21" s="169" t="s">
        <v>341</v>
      </c>
      <c r="I21" s="168" t="s">
        <v>342</v>
      </c>
      <c r="J21" s="141" t="s">
        <v>337</v>
      </c>
      <c r="K21" s="142" t="s">
        <v>343</v>
      </c>
      <c r="L21" s="141" t="s">
        <v>180</v>
      </c>
      <c r="M21" s="141" t="s">
        <v>141</v>
      </c>
      <c r="N21" s="119">
        <v>111000000</v>
      </c>
      <c r="O21" s="142" t="s">
        <v>84</v>
      </c>
      <c r="P21" s="141" t="s">
        <v>16</v>
      </c>
    </row>
    <row r="22" spans="1:16" ht="93" customHeight="1">
      <c r="A22" s="18"/>
      <c r="B22" s="150"/>
      <c r="C22" s="145"/>
      <c r="D22" s="59"/>
      <c r="E22" s="470" t="s">
        <v>92</v>
      </c>
      <c r="F22" s="471"/>
      <c r="G22" s="143"/>
      <c r="H22" s="143"/>
      <c r="I22" s="143"/>
      <c r="J22" s="141"/>
      <c r="K22" s="142"/>
      <c r="L22" s="141"/>
      <c r="M22" s="142"/>
      <c r="N22" s="119"/>
      <c r="O22" s="142"/>
      <c r="P22" s="141"/>
    </row>
    <row r="23" spans="1:16" ht="25.5">
      <c r="A23" s="18"/>
      <c r="B23" s="329"/>
      <c r="C23" s="328"/>
      <c r="D23" s="59"/>
      <c r="E23" s="170" t="s">
        <v>28</v>
      </c>
      <c r="F23" s="168" t="s">
        <v>5</v>
      </c>
      <c r="G23" s="141" t="s">
        <v>205</v>
      </c>
      <c r="H23" s="171" t="s">
        <v>215</v>
      </c>
      <c r="I23" s="171" t="s">
        <v>215</v>
      </c>
      <c r="J23" s="141" t="s">
        <v>337</v>
      </c>
      <c r="K23" s="142" t="s">
        <v>34</v>
      </c>
      <c r="L23" s="141" t="s">
        <v>180</v>
      </c>
      <c r="M23" s="141" t="s">
        <v>141</v>
      </c>
      <c r="N23" s="119">
        <v>31206000</v>
      </c>
      <c r="O23" s="142" t="s">
        <v>84</v>
      </c>
      <c r="P23" s="141" t="s">
        <v>16</v>
      </c>
    </row>
    <row r="24" spans="1:16" s="1" customFormat="1" ht="39.75" customHeight="1">
      <c r="A24" s="18"/>
      <c r="B24" s="262"/>
      <c r="C24" s="260"/>
      <c r="D24" s="59"/>
      <c r="E24" s="267" t="s">
        <v>186</v>
      </c>
      <c r="F24" s="168" t="s">
        <v>790</v>
      </c>
      <c r="G24" s="214" t="s">
        <v>560</v>
      </c>
      <c r="H24" s="168" t="s">
        <v>790</v>
      </c>
      <c r="I24" s="168" t="s">
        <v>789</v>
      </c>
      <c r="J24" s="141" t="s">
        <v>337</v>
      </c>
      <c r="K24" s="142" t="s">
        <v>547</v>
      </c>
      <c r="L24" s="141" t="s">
        <v>180</v>
      </c>
      <c r="M24" s="141" t="s">
        <v>141</v>
      </c>
      <c r="N24" s="119">
        <v>2250000</v>
      </c>
      <c r="O24" s="142" t="s">
        <v>84</v>
      </c>
      <c r="P24" s="141" t="s">
        <v>536</v>
      </c>
    </row>
    <row r="25" spans="1:16" ht="24.75" customHeight="1">
      <c r="A25" s="18"/>
      <c r="B25" s="150"/>
      <c r="C25" s="145"/>
      <c r="D25" s="59"/>
      <c r="E25" s="466" t="s">
        <v>93</v>
      </c>
      <c r="F25" s="467"/>
      <c r="G25" s="41"/>
      <c r="H25" s="41"/>
      <c r="I25" s="41"/>
      <c r="J25" s="4"/>
      <c r="K25" s="3"/>
      <c r="L25" s="4"/>
      <c r="M25" s="3"/>
      <c r="N25" s="66"/>
      <c r="O25" s="3"/>
      <c r="P25" s="4"/>
    </row>
    <row r="26" spans="1:16" ht="27.75" customHeight="1">
      <c r="A26" s="18"/>
      <c r="B26" s="150"/>
      <c r="C26" s="145"/>
      <c r="D26" s="59"/>
      <c r="E26" s="133" t="s">
        <v>28</v>
      </c>
      <c r="F26" s="2" t="s">
        <v>46</v>
      </c>
      <c r="G26" s="4" t="s">
        <v>205</v>
      </c>
      <c r="H26" s="134" t="s">
        <v>338</v>
      </c>
      <c r="I26" s="2" t="s">
        <v>339</v>
      </c>
      <c r="J26" s="4" t="s">
        <v>337</v>
      </c>
      <c r="K26" s="3" t="s">
        <v>340</v>
      </c>
      <c r="L26" s="4" t="s">
        <v>264</v>
      </c>
      <c r="M26" s="4" t="s">
        <v>141</v>
      </c>
      <c r="N26" s="66">
        <v>56430000</v>
      </c>
      <c r="O26" s="3" t="s">
        <v>84</v>
      </c>
      <c r="P26" s="4" t="s">
        <v>16</v>
      </c>
    </row>
    <row r="27" spans="1:16" ht="39" customHeight="1">
      <c r="A27" s="18"/>
      <c r="B27" s="150"/>
      <c r="C27" s="145"/>
      <c r="D27" s="59"/>
      <c r="E27" s="466" t="s">
        <v>94</v>
      </c>
      <c r="F27" s="467"/>
      <c r="G27" s="41"/>
      <c r="H27" s="41"/>
      <c r="I27" s="41"/>
      <c r="J27" s="4"/>
      <c r="K27" s="3"/>
      <c r="L27" s="4"/>
      <c r="M27" s="3"/>
      <c r="N27" s="66"/>
      <c r="O27" s="3"/>
      <c r="P27" s="4"/>
    </row>
    <row r="28" spans="1:16" ht="41.25" customHeight="1">
      <c r="A28" s="18"/>
      <c r="B28" s="150"/>
      <c r="C28" s="145"/>
      <c r="D28" s="59"/>
      <c r="E28" s="133" t="s">
        <v>28</v>
      </c>
      <c r="F28" s="2" t="s">
        <v>47</v>
      </c>
      <c r="G28" s="4" t="s">
        <v>205</v>
      </c>
      <c r="H28" s="134" t="s">
        <v>341</v>
      </c>
      <c r="I28" s="134" t="s">
        <v>342</v>
      </c>
      <c r="J28" s="4" t="s">
        <v>337</v>
      </c>
      <c r="K28" s="3" t="s">
        <v>343</v>
      </c>
      <c r="L28" s="4" t="s">
        <v>180</v>
      </c>
      <c r="M28" s="4" t="s">
        <v>141</v>
      </c>
      <c r="N28" s="66">
        <v>108000000</v>
      </c>
      <c r="O28" s="3" t="s">
        <v>84</v>
      </c>
      <c r="P28" s="4" t="s">
        <v>16</v>
      </c>
    </row>
    <row r="29" spans="1:16" ht="39.75" customHeight="1">
      <c r="A29" s="18"/>
      <c r="B29" s="150"/>
      <c r="C29" s="145"/>
      <c r="D29" s="59"/>
      <c r="E29" s="466" t="s">
        <v>95</v>
      </c>
      <c r="F29" s="467"/>
      <c r="G29" s="41"/>
      <c r="H29" s="41"/>
      <c r="I29" s="41"/>
      <c r="J29" s="4"/>
      <c r="K29" s="3"/>
      <c r="L29" s="4"/>
      <c r="M29" s="3"/>
      <c r="N29" s="66"/>
      <c r="O29" s="3"/>
      <c r="P29" s="4"/>
    </row>
    <row r="30" spans="1:16" ht="51" customHeight="1">
      <c r="A30" s="18"/>
      <c r="B30" s="150"/>
      <c r="C30" s="145"/>
      <c r="D30" s="59"/>
      <c r="E30" s="133" t="s">
        <v>28</v>
      </c>
      <c r="F30" s="2" t="s">
        <v>48</v>
      </c>
      <c r="G30" s="4" t="s">
        <v>205</v>
      </c>
      <c r="H30" s="134" t="s">
        <v>341</v>
      </c>
      <c r="I30" s="2" t="s">
        <v>342</v>
      </c>
      <c r="J30" s="4" t="s">
        <v>337</v>
      </c>
      <c r="K30" s="3" t="s">
        <v>343</v>
      </c>
      <c r="L30" s="4" t="s">
        <v>180</v>
      </c>
      <c r="M30" s="4" t="s">
        <v>141</v>
      </c>
      <c r="N30" s="66">
        <v>1166400</v>
      </c>
      <c r="O30" s="3" t="s">
        <v>84</v>
      </c>
      <c r="P30" s="4" t="s">
        <v>16</v>
      </c>
    </row>
    <row r="31" spans="1:16" ht="25.5" customHeight="1">
      <c r="A31" s="18"/>
      <c r="B31" s="150"/>
      <c r="C31" s="145"/>
      <c r="D31" s="59"/>
      <c r="E31" s="466" t="s">
        <v>96</v>
      </c>
      <c r="F31" s="467"/>
      <c r="G31" s="41"/>
      <c r="H31" s="41"/>
      <c r="I31" s="153"/>
      <c r="J31" s="4"/>
      <c r="K31" s="3"/>
      <c r="L31" s="4"/>
      <c r="M31" s="3"/>
      <c r="N31" s="66"/>
      <c r="O31" s="3"/>
      <c r="P31" s="4"/>
    </row>
    <row r="32" spans="1:16" ht="25.5">
      <c r="A32" s="18"/>
      <c r="B32" s="150"/>
      <c r="C32" s="145"/>
      <c r="D32" s="59"/>
      <c r="E32" s="133" t="s">
        <v>28</v>
      </c>
      <c r="F32" s="2" t="s">
        <v>49</v>
      </c>
      <c r="G32" s="4" t="s">
        <v>205</v>
      </c>
      <c r="H32" s="2" t="s">
        <v>341</v>
      </c>
      <c r="I32" s="2" t="s">
        <v>342</v>
      </c>
      <c r="J32" s="4" t="s">
        <v>337</v>
      </c>
      <c r="K32" s="3" t="s">
        <v>343</v>
      </c>
      <c r="L32" s="4" t="s">
        <v>344</v>
      </c>
      <c r="M32" s="4" t="s">
        <v>141</v>
      </c>
      <c r="N32" s="66">
        <v>1166400</v>
      </c>
      <c r="O32" s="3" t="s">
        <v>84</v>
      </c>
      <c r="P32" s="4" t="s">
        <v>16</v>
      </c>
    </row>
    <row r="33" spans="1:16" ht="34.5" customHeight="1">
      <c r="A33" s="18"/>
      <c r="B33" s="150"/>
      <c r="C33" s="145"/>
      <c r="D33" s="59"/>
      <c r="E33" s="468" t="s">
        <v>97</v>
      </c>
      <c r="F33" s="469"/>
      <c r="G33" s="36"/>
      <c r="H33" s="158"/>
      <c r="I33" s="158"/>
      <c r="J33" s="4"/>
      <c r="K33" s="3"/>
      <c r="L33" s="4"/>
      <c r="M33" s="3"/>
      <c r="N33" s="66"/>
      <c r="O33" s="3"/>
      <c r="P33" s="4"/>
    </row>
    <row r="34" spans="1:16" ht="37.5" customHeight="1">
      <c r="A34" s="18"/>
      <c r="B34" s="150"/>
      <c r="C34" s="145"/>
      <c r="D34" s="59"/>
      <c r="E34" s="133" t="s">
        <v>28</v>
      </c>
      <c r="F34" s="2" t="s">
        <v>50</v>
      </c>
      <c r="G34" s="4" t="s">
        <v>205</v>
      </c>
      <c r="H34" s="2" t="s">
        <v>338</v>
      </c>
      <c r="I34" s="2" t="s">
        <v>339</v>
      </c>
      <c r="J34" s="4" t="s">
        <v>337</v>
      </c>
      <c r="K34" s="3" t="s">
        <v>340</v>
      </c>
      <c r="L34" s="4" t="s">
        <v>264</v>
      </c>
      <c r="M34" s="4" t="s">
        <v>141</v>
      </c>
      <c r="N34" s="66">
        <v>1425600</v>
      </c>
      <c r="O34" s="3" t="s">
        <v>84</v>
      </c>
      <c r="P34" s="4" t="s">
        <v>16</v>
      </c>
    </row>
    <row r="35" spans="1:16" ht="48" customHeight="1">
      <c r="A35" s="18"/>
      <c r="B35" s="150"/>
      <c r="C35" s="459" t="s">
        <v>98</v>
      </c>
      <c r="D35" s="460"/>
      <c r="E35" s="468" t="s">
        <v>263</v>
      </c>
      <c r="F35" s="469"/>
      <c r="G35" s="36"/>
      <c r="H35" s="36"/>
      <c r="I35" s="36"/>
      <c r="J35" s="4"/>
      <c r="K35" s="3"/>
      <c r="L35" s="4"/>
      <c r="M35" s="3"/>
      <c r="N35" s="66"/>
      <c r="O35" s="3"/>
      <c r="P35" s="4" t="s">
        <v>30</v>
      </c>
    </row>
    <row r="36" spans="1:16" ht="32.25" customHeight="1">
      <c r="A36" s="18"/>
      <c r="B36" s="150"/>
      <c r="C36" s="145"/>
      <c r="D36" s="60"/>
      <c r="E36" s="133" t="s">
        <v>28</v>
      </c>
      <c r="F36" s="2" t="s">
        <v>165</v>
      </c>
      <c r="G36" s="4" t="s">
        <v>205</v>
      </c>
      <c r="H36" s="134" t="s">
        <v>217</v>
      </c>
      <c r="I36" s="134" t="s">
        <v>216</v>
      </c>
      <c r="J36" s="4" t="s">
        <v>337</v>
      </c>
      <c r="K36" s="3" t="s">
        <v>38</v>
      </c>
      <c r="L36" s="4" t="s">
        <v>345</v>
      </c>
      <c r="M36" s="3" t="s">
        <v>150</v>
      </c>
      <c r="N36" s="66">
        <f>'[2]RAB MANUAL'!E839</f>
        <v>15000000</v>
      </c>
      <c r="O36" s="3" t="s">
        <v>84</v>
      </c>
      <c r="P36" s="4" t="s">
        <v>16</v>
      </c>
    </row>
    <row r="37" spans="1:16" ht="26.25" customHeight="1">
      <c r="A37" s="18"/>
      <c r="B37" s="150"/>
      <c r="C37" s="145"/>
      <c r="D37" s="60"/>
      <c r="E37" s="172" t="s">
        <v>29</v>
      </c>
      <c r="F37" s="2" t="s">
        <v>193</v>
      </c>
      <c r="G37" s="4" t="s">
        <v>211</v>
      </c>
      <c r="H37" s="2" t="s">
        <v>218</v>
      </c>
      <c r="I37" s="134" t="s">
        <v>219</v>
      </c>
      <c r="J37" s="4" t="s">
        <v>337</v>
      </c>
      <c r="K37" s="3" t="s">
        <v>38</v>
      </c>
      <c r="L37" s="4" t="s">
        <v>345</v>
      </c>
      <c r="M37" s="3" t="s">
        <v>150</v>
      </c>
      <c r="N37" s="66">
        <f>'[2]RAB MANUAL'!E847</f>
        <v>4000000</v>
      </c>
      <c r="O37" s="3" t="s">
        <v>84</v>
      </c>
      <c r="P37" s="4" t="s">
        <v>16</v>
      </c>
    </row>
    <row r="38" spans="1:16" ht="25.5" customHeight="1">
      <c r="A38" s="18"/>
      <c r="B38" s="150"/>
      <c r="C38" s="145"/>
      <c r="D38" s="60"/>
      <c r="E38" s="172" t="s">
        <v>31</v>
      </c>
      <c r="F38" s="2" t="s">
        <v>358</v>
      </c>
      <c r="G38" s="72" t="s">
        <v>205</v>
      </c>
      <c r="H38" s="173" t="s">
        <v>359</v>
      </c>
      <c r="I38" s="174" t="s">
        <v>361</v>
      </c>
      <c r="J38" s="4" t="s">
        <v>337</v>
      </c>
      <c r="K38" s="3" t="s">
        <v>360</v>
      </c>
      <c r="L38" s="4" t="s">
        <v>345</v>
      </c>
      <c r="M38" s="3" t="s">
        <v>150</v>
      </c>
      <c r="N38" s="66">
        <v>3600000</v>
      </c>
      <c r="O38" s="3" t="s">
        <v>84</v>
      </c>
      <c r="P38" s="4" t="s">
        <v>16</v>
      </c>
    </row>
    <row r="39" spans="1:16" s="1" customFormat="1" ht="16.5" customHeight="1">
      <c r="A39" s="18"/>
      <c r="B39" s="247"/>
      <c r="C39" s="246"/>
      <c r="D39" s="60"/>
      <c r="E39" s="172" t="s">
        <v>184</v>
      </c>
      <c r="F39" s="2" t="s">
        <v>672</v>
      </c>
      <c r="G39" s="72" t="s">
        <v>205</v>
      </c>
      <c r="H39" s="173" t="s">
        <v>675</v>
      </c>
      <c r="I39" s="174" t="s">
        <v>676</v>
      </c>
      <c r="J39" s="4" t="s">
        <v>337</v>
      </c>
      <c r="K39" s="3" t="s">
        <v>38</v>
      </c>
      <c r="L39" s="4" t="s">
        <v>345</v>
      </c>
      <c r="M39" s="3" t="s">
        <v>150</v>
      </c>
      <c r="N39" s="66">
        <v>1500000</v>
      </c>
      <c r="O39" s="3" t="s">
        <v>84</v>
      </c>
      <c r="P39" s="4" t="s">
        <v>16</v>
      </c>
    </row>
    <row r="40" spans="1:16" s="1" customFormat="1" ht="25.5" customHeight="1">
      <c r="A40" s="18"/>
      <c r="B40" s="247"/>
      <c r="C40" s="246"/>
      <c r="D40" s="60"/>
      <c r="E40" s="172" t="s">
        <v>181</v>
      </c>
      <c r="F40" s="2" t="s">
        <v>1015</v>
      </c>
      <c r="G40" s="72" t="s">
        <v>205</v>
      </c>
      <c r="H40" s="173" t="s">
        <v>1016</v>
      </c>
      <c r="I40" s="174" t="s">
        <v>1017</v>
      </c>
      <c r="J40" s="4" t="s">
        <v>337</v>
      </c>
      <c r="K40" s="3" t="s">
        <v>1013</v>
      </c>
      <c r="L40" s="4" t="s">
        <v>630</v>
      </c>
      <c r="M40" s="3" t="s">
        <v>150</v>
      </c>
      <c r="N40" s="66">
        <v>30000000</v>
      </c>
      <c r="O40" s="3" t="s">
        <v>84</v>
      </c>
      <c r="P40" s="4" t="s">
        <v>16</v>
      </c>
    </row>
    <row r="41" spans="1:16" s="1" customFormat="1" ht="25.5" customHeight="1">
      <c r="A41" s="18"/>
      <c r="B41" s="247"/>
      <c r="C41" s="246"/>
      <c r="D41" s="60"/>
      <c r="E41" s="172" t="s">
        <v>187</v>
      </c>
      <c r="F41" s="2" t="s">
        <v>674</v>
      </c>
      <c r="G41" s="72" t="s">
        <v>205</v>
      </c>
      <c r="H41" s="173" t="s">
        <v>677</v>
      </c>
      <c r="I41" s="174" t="s">
        <v>678</v>
      </c>
      <c r="J41" s="4" t="s">
        <v>337</v>
      </c>
      <c r="K41" s="3" t="s">
        <v>443</v>
      </c>
      <c r="L41" s="4" t="s">
        <v>630</v>
      </c>
      <c r="M41" s="3" t="s">
        <v>150</v>
      </c>
      <c r="N41" s="66">
        <v>22000000</v>
      </c>
      <c r="O41" s="3" t="s">
        <v>84</v>
      </c>
      <c r="P41" s="4" t="s">
        <v>16</v>
      </c>
    </row>
    <row r="42" spans="1:16" s="1" customFormat="1" ht="25.5" customHeight="1">
      <c r="A42" s="18"/>
      <c r="B42" s="262"/>
      <c r="C42" s="260"/>
      <c r="D42" s="60"/>
      <c r="E42" s="172" t="s">
        <v>183</v>
      </c>
      <c r="F42" s="2" t="s">
        <v>714</v>
      </c>
      <c r="G42" s="72" t="s">
        <v>560</v>
      </c>
      <c r="H42" s="173" t="s">
        <v>715</v>
      </c>
      <c r="I42" s="174" t="s">
        <v>716</v>
      </c>
      <c r="J42" s="4" t="s">
        <v>337</v>
      </c>
      <c r="K42" s="3" t="s">
        <v>717</v>
      </c>
      <c r="L42" s="4" t="s">
        <v>630</v>
      </c>
      <c r="M42" s="3" t="s">
        <v>150</v>
      </c>
      <c r="N42" s="66">
        <v>15000000</v>
      </c>
      <c r="O42" s="3" t="s">
        <v>84</v>
      </c>
      <c r="P42" s="4" t="s">
        <v>536</v>
      </c>
    </row>
    <row r="43" spans="1:16" s="1" customFormat="1" ht="25.5" customHeight="1">
      <c r="A43" s="18"/>
      <c r="B43" s="312"/>
      <c r="C43" s="310"/>
      <c r="D43" s="60"/>
      <c r="E43" s="172" t="s">
        <v>791</v>
      </c>
      <c r="F43" s="2" t="s">
        <v>792</v>
      </c>
      <c r="G43" s="72" t="s">
        <v>205</v>
      </c>
      <c r="H43" s="2" t="s">
        <v>793</v>
      </c>
      <c r="I43" s="2" t="s">
        <v>793</v>
      </c>
      <c r="J43" s="4" t="s">
        <v>337</v>
      </c>
      <c r="K43" s="3" t="s">
        <v>38</v>
      </c>
      <c r="L43" s="4" t="s">
        <v>368</v>
      </c>
      <c r="M43" s="3" t="s">
        <v>150</v>
      </c>
      <c r="N43" s="66">
        <v>3000000</v>
      </c>
      <c r="O43" s="3" t="s">
        <v>84</v>
      </c>
      <c r="P43" s="4" t="s">
        <v>16</v>
      </c>
    </row>
    <row r="44" spans="1:16" s="1" customFormat="1" ht="17.25" customHeight="1">
      <c r="A44" s="18"/>
      <c r="B44" s="327"/>
      <c r="C44" s="326"/>
      <c r="D44" s="60"/>
      <c r="E44" s="172" t="s">
        <v>593</v>
      </c>
      <c r="F44" s="2" t="s">
        <v>863</v>
      </c>
      <c r="G44" s="72" t="s">
        <v>205</v>
      </c>
      <c r="H44" s="2" t="s">
        <v>868</v>
      </c>
      <c r="I44" s="2" t="s">
        <v>865</v>
      </c>
      <c r="J44" s="4" t="s">
        <v>337</v>
      </c>
      <c r="K44" s="3" t="s">
        <v>870</v>
      </c>
      <c r="L44" s="4" t="s">
        <v>368</v>
      </c>
      <c r="M44" s="3" t="s">
        <v>150</v>
      </c>
      <c r="N44" s="66">
        <v>30000000</v>
      </c>
      <c r="O44" s="3" t="s">
        <v>84</v>
      </c>
      <c r="P44" s="4" t="s">
        <v>16</v>
      </c>
    </row>
    <row r="45" spans="1:16" s="1" customFormat="1" ht="14.25" customHeight="1">
      <c r="A45" s="18"/>
      <c r="B45" s="327"/>
      <c r="C45" s="326"/>
      <c r="D45" s="60"/>
      <c r="E45" s="172" t="s">
        <v>594</v>
      </c>
      <c r="F45" s="2" t="s">
        <v>867</v>
      </c>
      <c r="G45" s="72" t="s">
        <v>205</v>
      </c>
      <c r="H45" s="2" t="s">
        <v>868</v>
      </c>
      <c r="I45" s="2" t="s">
        <v>865</v>
      </c>
      <c r="J45" s="4" t="s">
        <v>337</v>
      </c>
      <c r="K45" s="3" t="s">
        <v>871</v>
      </c>
      <c r="L45" s="4" t="s">
        <v>630</v>
      </c>
      <c r="M45" s="3" t="s">
        <v>150</v>
      </c>
      <c r="N45" s="66">
        <v>2000000</v>
      </c>
      <c r="O45" s="3" t="s">
        <v>84</v>
      </c>
      <c r="P45" s="4" t="s">
        <v>16</v>
      </c>
    </row>
    <row r="46" spans="1:16" s="1" customFormat="1" ht="25.5" customHeight="1">
      <c r="A46" s="18"/>
      <c r="B46" s="327"/>
      <c r="C46" s="326"/>
      <c r="D46" s="60"/>
      <c r="E46" s="172" t="s">
        <v>713</v>
      </c>
      <c r="F46" s="2" t="s">
        <v>864</v>
      </c>
      <c r="G46" s="72" t="s">
        <v>205</v>
      </c>
      <c r="H46" s="2" t="s">
        <v>869</v>
      </c>
      <c r="I46" s="2" t="s">
        <v>866</v>
      </c>
      <c r="J46" s="4" t="s">
        <v>337</v>
      </c>
      <c r="K46" s="3" t="s">
        <v>443</v>
      </c>
      <c r="L46" s="4" t="s">
        <v>630</v>
      </c>
      <c r="M46" s="3" t="s">
        <v>261</v>
      </c>
      <c r="N46" s="66">
        <v>15000000</v>
      </c>
      <c r="O46" s="3" t="s">
        <v>84</v>
      </c>
      <c r="P46" s="4" t="s">
        <v>16</v>
      </c>
    </row>
    <row r="47" spans="1:16" s="1" customFormat="1" ht="25.5" customHeight="1">
      <c r="A47" s="18"/>
      <c r="B47" s="438"/>
      <c r="C47" s="437"/>
      <c r="D47" s="60"/>
      <c r="E47" s="172" t="s">
        <v>803</v>
      </c>
      <c r="F47" s="2" t="s">
        <v>996</v>
      </c>
      <c r="G47" s="72" t="s">
        <v>205</v>
      </c>
      <c r="H47" s="173" t="s">
        <v>996</v>
      </c>
      <c r="I47" s="173" t="s">
        <v>997</v>
      </c>
      <c r="J47" s="4" t="s">
        <v>337</v>
      </c>
      <c r="K47" s="3" t="s">
        <v>38</v>
      </c>
      <c r="L47" s="4" t="s">
        <v>179</v>
      </c>
      <c r="M47" s="3" t="s">
        <v>150</v>
      </c>
      <c r="N47" s="66">
        <v>35000000</v>
      </c>
      <c r="O47" s="3" t="s">
        <v>84</v>
      </c>
      <c r="P47" s="4" t="s">
        <v>16</v>
      </c>
    </row>
    <row r="48" spans="1:16" ht="41.25" customHeight="1">
      <c r="A48" s="18"/>
      <c r="B48" s="150"/>
      <c r="C48" s="145"/>
      <c r="D48" s="60"/>
      <c r="E48" s="472" t="s">
        <v>99</v>
      </c>
      <c r="F48" s="473"/>
      <c r="G48" s="42"/>
      <c r="H48" s="42"/>
      <c r="I48" s="42"/>
      <c r="J48" s="4"/>
      <c r="K48" s="3"/>
      <c r="L48" s="6"/>
      <c r="M48" s="3"/>
      <c r="N48" s="66"/>
      <c r="O48" s="3"/>
      <c r="P48" s="4"/>
    </row>
    <row r="49" spans="1:16" ht="53.25" customHeight="1">
      <c r="A49" s="18"/>
      <c r="B49" s="150"/>
      <c r="C49" s="145"/>
      <c r="D49" s="60"/>
      <c r="E49" s="172" t="s">
        <v>28</v>
      </c>
      <c r="F49" s="2" t="s">
        <v>362</v>
      </c>
      <c r="G49" s="72" t="s">
        <v>209</v>
      </c>
      <c r="H49" s="2" t="s">
        <v>362</v>
      </c>
      <c r="I49" s="309" t="s">
        <v>363</v>
      </c>
      <c r="J49" s="4" t="s">
        <v>337</v>
      </c>
      <c r="K49" s="3" t="s">
        <v>364</v>
      </c>
      <c r="L49" s="4" t="s">
        <v>345</v>
      </c>
      <c r="M49" s="4" t="s">
        <v>149</v>
      </c>
      <c r="N49" s="66">
        <v>10000000</v>
      </c>
      <c r="O49" s="3" t="s">
        <v>84</v>
      </c>
      <c r="P49" s="4" t="s">
        <v>16</v>
      </c>
    </row>
    <row r="50" spans="1:16" s="1" customFormat="1" ht="53.25" customHeight="1">
      <c r="A50" s="18"/>
      <c r="B50" s="366"/>
      <c r="C50" s="365"/>
      <c r="D50" s="60"/>
      <c r="E50" s="172" t="s">
        <v>186</v>
      </c>
      <c r="F50" s="2" t="s">
        <v>954</v>
      </c>
      <c r="G50" s="72" t="s">
        <v>209</v>
      </c>
      <c r="H50" s="173" t="s">
        <v>954</v>
      </c>
      <c r="I50" s="173" t="s">
        <v>955</v>
      </c>
      <c r="J50" s="4" t="s">
        <v>337</v>
      </c>
      <c r="K50" s="3" t="s">
        <v>956</v>
      </c>
      <c r="L50" s="4" t="s">
        <v>345</v>
      </c>
      <c r="M50" s="4" t="s">
        <v>724</v>
      </c>
      <c r="N50" s="66">
        <v>300000000</v>
      </c>
      <c r="O50" s="3" t="s">
        <v>84</v>
      </c>
      <c r="P50" s="4" t="s">
        <v>16</v>
      </c>
    </row>
    <row r="51" spans="1:16" ht="78" customHeight="1">
      <c r="A51" s="18"/>
      <c r="B51" s="150"/>
      <c r="C51" s="474" t="s">
        <v>100</v>
      </c>
      <c r="D51" s="475"/>
      <c r="E51" s="472" t="s">
        <v>101</v>
      </c>
      <c r="F51" s="473"/>
      <c r="G51" s="42"/>
      <c r="H51" s="42"/>
      <c r="I51" s="42"/>
      <c r="J51" s="4"/>
      <c r="K51" s="3" t="s">
        <v>30</v>
      </c>
      <c r="L51" s="6"/>
      <c r="M51" s="3"/>
      <c r="N51" s="66" t="s">
        <v>30</v>
      </c>
      <c r="O51" s="3"/>
      <c r="P51" s="4"/>
    </row>
    <row r="52" spans="1:16" ht="51.75" customHeight="1">
      <c r="A52" s="18"/>
      <c r="B52" s="150"/>
      <c r="C52" s="145"/>
      <c r="D52" s="60"/>
      <c r="E52" s="172" t="s">
        <v>28</v>
      </c>
      <c r="F52" s="2" t="s">
        <v>176</v>
      </c>
      <c r="G52" s="4" t="s">
        <v>210</v>
      </c>
      <c r="H52" s="2" t="s">
        <v>220</v>
      </c>
      <c r="I52" s="2" t="s">
        <v>229</v>
      </c>
      <c r="J52" s="4" t="s">
        <v>337</v>
      </c>
      <c r="K52" s="3" t="s">
        <v>34</v>
      </c>
      <c r="L52" s="4" t="s">
        <v>329</v>
      </c>
      <c r="M52" s="4" t="s">
        <v>141</v>
      </c>
      <c r="N52" s="66">
        <v>11540000</v>
      </c>
      <c r="O52" s="3" t="s">
        <v>155</v>
      </c>
      <c r="P52" s="4" t="s">
        <v>16</v>
      </c>
    </row>
    <row r="53" spans="1:16" ht="51" customHeight="1">
      <c r="A53" s="18"/>
      <c r="B53" s="150"/>
      <c r="C53" s="148"/>
      <c r="D53" s="61"/>
      <c r="E53" s="472" t="s">
        <v>103</v>
      </c>
      <c r="F53" s="473"/>
      <c r="G53" s="42"/>
      <c r="H53" s="42"/>
      <c r="I53" s="42"/>
      <c r="J53" s="4"/>
      <c r="K53" s="3"/>
      <c r="L53" s="6"/>
      <c r="M53" s="3"/>
      <c r="N53" s="66"/>
      <c r="O53" s="3"/>
      <c r="P53" s="4" t="s">
        <v>30</v>
      </c>
    </row>
    <row r="54" spans="1:16" ht="66" customHeight="1">
      <c r="A54" s="18"/>
      <c r="B54" s="150"/>
      <c r="C54" s="148"/>
      <c r="D54" s="61"/>
      <c r="E54" s="172" t="s">
        <v>28</v>
      </c>
      <c r="F54" s="2" t="s">
        <v>523</v>
      </c>
      <c r="G54" s="4" t="s">
        <v>210</v>
      </c>
      <c r="H54" s="2" t="s">
        <v>221</v>
      </c>
      <c r="I54" s="2"/>
      <c r="J54" s="4" t="s">
        <v>337</v>
      </c>
      <c r="K54" s="3" t="s">
        <v>58</v>
      </c>
      <c r="L54" s="4" t="s">
        <v>266</v>
      </c>
      <c r="M54" s="3" t="s">
        <v>150</v>
      </c>
      <c r="N54" s="66">
        <v>7308000</v>
      </c>
      <c r="O54" s="3" t="s">
        <v>155</v>
      </c>
      <c r="P54" s="4" t="s">
        <v>16</v>
      </c>
    </row>
    <row r="55" spans="1:16" ht="54" customHeight="1">
      <c r="A55" s="18"/>
      <c r="B55" s="150"/>
      <c r="C55" s="53"/>
      <c r="D55" s="62"/>
      <c r="E55" s="466" t="s">
        <v>102</v>
      </c>
      <c r="F55" s="467"/>
      <c r="G55" s="41"/>
      <c r="H55" s="41"/>
      <c r="I55" s="41"/>
      <c r="J55" s="3"/>
      <c r="K55" s="3"/>
      <c r="L55" s="4"/>
      <c r="M55" s="3"/>
      <c r="N55" s="66"/>
      <c r="O55" s="3"/>
      <c r="P55" s="4"/>
    </row>
    <row r="56" spans="1:16" ht="57" customHeight="1">
      <c r="A56" s="18"/>
      <c r="B56" s="150"/>
      <c r="C56" s="145"/>
      <c r="D56" s="60"/>
      <c r="E56" s="133" t="s">
        <v>28</v>
      </c>
      <c r="F56" s="2" t="s">
        <v>597</v>
      </c>
      <c r="G56" s="4" t="s">
        <v>210</v>
      </c>
      <c r="H56" s="2" t="s">
        <v>222</v>
      </c>
      <c r="I56" s="2" t="s">
        <v>223</v>
      </c>
      <c r="J56" s="4" t="s">
        <v>337</v>
      </c>
      <c r="K56" s="3" t="s">
        <v>260</v>
      </c>
      <c r="L56" s="4" t="s">
        <v>178</v>
      </c>
      <c r="M56" s="3" t="s">
        <v>724</v>
      </c>
      <c r="N56" s="66">
        <v>16405000</v>
      </c>
      <c r="O56" s="3" t="s">
        <v>155</v>
      </c>
      <c r="P56" s="4" t="s">
        <v>16</v>
      </c>
    </row>
    <row r="57" spans="1:16" ht="29.25" customHeight="1">
      <c r="A57" s="18"/>
      <c r="B57" s="150"/>
      <c r="C57" s="145"/>
      <c r="D57" s="60"/>
      <c r="E57" s="172" t="s">
        <v>186</v>
      </c>
      <c r="F57" s="2" t="s">
        <v>195</v>
      </c>
      <c r="G57" s="4" t="s">
        <v>208</v>
      </c>
      <c r="H57" s="2" t="s">
        <v>226</v>
      </c>
      <c r="I57" s="2" t="s">
        <v>224</v>
      </c>
      <c r="J57" s="4" t="s">
        <v>346</v>
      </c>
      <c r="K57" s="3" t="s">
        <v>260</v>
      </c>
      <c r="L57" s="4" t="s">
        <v>330</v>
      </c>
      <c r="M57" s="3" t="s">
        <v>724</v>
      </c>
      <c r="N57" s="66">
        <v>10500000</v>
      </c>
      <c r="O57" s="3" t="s">
        <v>155</v>
      </c>
      <c r="P57" s="4" t="s">
        <v>16</v>
      </c>
    </row>
    <row r="58" spans="1:16" ht="37.5" customHeight="1">
      <c r="A58" s="18"/>
      <c r="B58" s="150"/>
      <c r="C58" s="145"/>
      <c r="D58" s="60"/>
      <c r="E58" s="172" t="s">
        <v>185</v>
      </c>
      <c r="F58" s="2" t="s">
        <v>196</v>
      </c>
      <c r="G58" s="4" t="s">
        <v>210</v>
      </c>
      <c r="H58" s="2" t="s">
        <v>227</v>
      </c>
      <c r="I58" s="2" t="s">
        <v>225</v>
      </c>
      <c r="J58" s="4" t="s">
        <v>337</v>
      </c>
      <c r="K58" s="3" t="s">
        <v>260</v>
      </c>
      <c r="L58" s="4" t="s">
        <v>345</v>
      </c>
      <c r="M58" s="3" t="s">
        <v>724</v>
      </c>
      <c r="N58" s="66">
        <v>5000000</v>
      </c>
      <c r="O58" s="3" t="s">
        <v>155</v>
      </c>
      <c r="P58" s="4" t="s">
        <v>16</v>
      </c>
    </row>
    <row r="59" spans="1:16" s="1" customFormat="1" ht="63.75" customHeight="1">
      <c r="A59" s="18"/>
      <c r="B59" s="329"/>
      <c r="C59" s="328"/>
      <c r="D59" s="60"/>
      <c r="E59" s="172" t="s">
        <v>184</v>
      </c>
      <c r="F59" s="2" t="s">
        <v>779</v>
      </c>
      <c r="G59" s="72" t="s">
        <v>210</v>
      </c>
      <c r="H59" s="173" t="s">
        <v>779</v>
      </c>
      <c r="I59" s="173" t="s">
        <v>780</v>
      </c>
      <c r="J59" s="4" t="s">
        <v>337</v>
      </c>
      <c r="K59" s="3" t="s">
        <v>260</v>
      </c>
      <c r="L59" s="4" t="s">
        <v>781</v>
      </c>
      <c r="M59" s="3" t="s">
        <v>724</v>
      </c>
      <c r="N59" s="66">
        <v>2000000</v>
      </c>
      <c r="O59" s="3" t="s">
        <v>155</v>
      </c>
      <c r="P59" s="4" t="s">
        <v>16</v>
      </c>
    </row>
    <row r="60" spans="1:16" s="1" customFormat="1" ht="28.5" customHeight="1">
      <c r="A60" s="18"/>
      <c r="B60" s="262"/>
      <c r="C60" s="260"/>
      <c r="D60" s="60"/>
      <c r="E60" s="172" t="s">
        <v>181</v>
      </c>
      <c r="F60" s="2" t="s">
        <v>718</v>
      </c>
      <c r="G60" s="72" t="s">
        <v>210</v>
      </c>
      <c r="H60" s="2" t="s">
        <v>718</v>
      </c>
      <c r="I60" s="2" t="s">
        <v>719</v>
      </c>
      <c r="J60" s="4" t="s">
        <v>337</v>
      </c>
      <c r="K60" s="3" t="s">
        <v>260</v>
      </c>
      <c r="L60" s="4" t="s">
        <v>345</v>
      </c>
      <c r="M60" s="3" t="s">
        <v>724</v>
      </c>
      <c r="N60" s="66">
        <v>10000000</v>
      </c>
      <c r="O60" s="3" t="s">
        <v>84</v>
      </c>
      <c r="P60" s="4" t="s">
        <v>536</v>
      </c>
    </row>
    <row r="61" spans="1:16" s="1" customFormat="1" ht="42.75" customHeight="1">
      <c r="A61" s="18"/>
      <c r="B61" s="442"/>
      <c r="C61" s="441"/>
      <c r="D61" s="60"/>
      <c r="E61" s="472" t="s">
        <v>1006</v>
      </c>
      <c r="F61" s="473"/>
      <c r="G61" s="72"/>
      <c r="H61" s="173"/>
      <c r="I61" s="173"/>
      <c r="J61" s="4"/>
      <c r="K61" s="3"/>
      <c r="L61" s="4"/>
      <c r="M61" s="3"/>
      <c r="N61" s="66"/>
      <c r="O61" s="3"/>
      <c r="P61" s="4"/>
    </row>
    <row r="62" spans="1:16" s="1" customFormat="1" ht="35.25" customHeight="1">
      <c r="A62" s="18"/>
      <c r="B62" s="442"/>
      <c r="C62" s="441"/>
      <c r="D62" s="60"/>
      <c r="E62" s="241" t="s">
        <v>371</v>
      </c>
      <c r="F62" s="181" t="s">
        <v>1007</v>
      </c>
      <c r="G62" s="72" t="s">
        <v>210</v>
      </c>
      <c r="H62" s="181" t="s">
        <v>1007</v>
      </c>
      <c r="I62" s="181" t="s">
        <v>1008</v>
      </c>
      <c r="J62" s="4" t="s">
        <v>337</v>
      </c>
      <c r="K62" s="3" t="s">
        <v>34</v>
      </c>
      <c r="L62" s="4" t="s">
        <v>800</v>
      </c>
      <c r="M62" s="3" t="s">
        <v>143</v>
      </c>
      <c r="N62" s="66">
        <v>60000000</v>
      </c>
      <c r="O62" s="3" t="s">
        <v>85</v>
      </c>
      <c r="P62" s="4" t="s">
        <v>16</v>
      </c>
    </row>
    <row r="63" spans="1:16" ht="87.75" customHeight="1">
      <c r="A63" s="18"/>
      <c r="B63" s="150"/>
      <c r="C63" s="459" t="s">
        <v>105</v>
      </c>
      <c r="D63" s="460"/>
      <c r="E63" s="466" t="s">
        <v>139</v>
      </c>
      <c r="F63" s="467"/>
      <c r="G63" s="41"/>
      <c r="H63" s="41"/>
      <c r="I63" s="41"/>
      <c r="J63" s="4"/>
      <c r="K63" s="3"/>
      <c r="L63" s="4"/>
      <c r="M63" s="3"/>
      <c r="N63" s="66"/>
      <c r="O63" s="3"/>
      <c r="P63" s="4"/>
    </row>
    <row r="64" spans="1:16" ht="39.75" customHeight="1">
      <c r="A64" s="18"/>
      <c r="B64" s="150"/>
      <c r="C64" s="145"/>
      <c r="D64" s="60"/>
      <c r="E64" s="133" t="s">
        <v>28</v>
      </c>
      <c r="F64" s="2" t="s">
        <v>52</v>
      </c>
      <c r="G64" s="4" t="s">
        <v>210</v>
      </c>
      <c r="H64" s="2" t="s">
        <v>231</v>
      </c>
      <c r="I64" s="2" t="s">
        <v>230</v>
      </c>
      <c r="J64" s="4" t="s">
        <v>337</v>
      </c>
      <c r="K64" s="3" t="s">
        <v>331</v>
      </c>
      <c r="L64" s="4" t="s">
        <v>345</v>
      </c>
      <c r="M64" s="3" t="s">
        <v>147</v>
      </c>
      <c r="N64" s="66">
        <v>2807500</v>
      </c>
      <c r="O64" s="3" t="s">
        <v>84</v>
      </c>
      <c r="P64" s="4" t="s">
        <v>16</v>
      </c>
    </row>
    <row r="65" spans="1:16" ht="52.5" customHeight="1">
      <c r="A65" s="18"/>
      <c r="B65" s="150"/>
      <c r="C65" s="145"/>
      <c r="D65" s="60"/>
      <c r="E65" s="175" t="s">
        <v>29</v>
      </c>
      <c r="F65" s="176" t="s">
        <v>55</v>
      </c>
      <c r="G65" s="4" t="s">
        <v>210</v>
      </c>
      <c r="H65" s="134" t="s">
        <v>232</v>
      </c>
      <c r="I65" s="176" t="s">
        <v>233</v>
      </c>
      <c r="J65" s="177" t="s">
        <v>337</v>
      </c>
      <c r="K65" s="178" t="s">
        <v>332</v>
      </c>
      <c r="L65" s="177" t="s">
        <v>266</v>
      </c>
      <c r="M65" s="178" t="s">
        <v>143</v>
      </c>
      <c r="N65" s="179">
        <v>1283000</v>
      </c>
      <c r="O65" s="178" t="s">
        <v>84</v>
      </c>
      <c r="P65" s="177" t="s">
        <v>16</v>
      </c>
    </row>
    <row r="66" spans="1:16" ht="51.75" customHeight="1">
      <c r="A66" s="18"/>
      <c r="B66" s="150"/>
      <c r="C66" s="145"/>
      <c r="D66" s="60"/>
      <c r="E66" s="133" t="s">
        <v>31</v>
      </c>
      <c r="F66" s="2" t="s">
        <v>56</v>
      </c>
      <c r="G66" s="4" t="s">
        <v>210</v>
      </c>
      <c r="H66" s="134" t="s">
        <v>237</v>
      </c>
      <c r="I66" s="2" t="s">
        <v>234</v>
      </c>
      <c r="J66" s="4" t="s">
        <v>337</v>
      </c>
      <c r="K66" s="3" t="s">
        <v>53</v>
      </c>
      <c r="L66" s="4" t="s">
        <v>266</v>
      </c>
      <c r="M66" s="3" t="s">
        <v>147</v>
      </c>
      <c r="N66" s="66">
        <v>1283000</v>
      </c>
      <c r="O66" s="3" t="s">
        <v>84</v>
      </c>
      <c r="P66" s="4" t="s">
        <v>16</v>
      </c>
    </row>
    <row r="67" spans="1:16" ht="67.5" customHeight="1">
      <c r="A67" s="18"/>
      <c r="B67" s="150"/>
      <c r="C67" s="145"/>
      <c r="D67" s="60"/>
      <c r="E67" s="133" t="s">
        <v>32</v>
      </c>
      <c r="F67" s="2" t="s">
        <v>57</v>
      </c>
      <c r="G67" s="4" t="s">
        <v>210</v>
      </c>
      <c r="H67" s="2" t="s">
        <v>238</v>
      </c>
      <c r="I67" s="2" t="s">
        <v>235</v>
      </c>
      <c r="J67" s="4" t="s">
        <v>337</v>
      </c>
      <c r="K67" s="3" t="s">
        <v>58</v>
      </c>
      <c r="L67" s="4" t="s">
        <v>266</v>
      </c>
      <c r="M67" s="3" t="s">
        <v>148</v>
      </c>
      <c r="N67" s="66">
        <v>2807500</v>
      </c>
      <c r="O67" s="3" t="s">
        <v>84</v>
      </c>
      <c r="P67" s="4" t="s">
        <v>16</v>
      </c>
    </row>
    <row r="68" spans="1:16" ht="66.75" customHeight="1">
      <c r="A68" s="18"/>
      <c r="B68" s="150"/>
      <c r="C68" s="145"/>
      <c r="D68" s="60"/>
      <c r="E68" s="133" t="s">
        <v>35</v>
      </c>
      <c r="F68" s="2" t="s">
        <v>59</v>
      </c>
      <c r="G68" s="4" t="s">
        <v>210</v>
      </c>
      <c r="H68" s="2" t="s">
        <v>239</v>
      </c>
      <c r="I68" s="2" t="s">
        <v>236</v>
      </c>
      <c r="J68" s="4" t="s">
        <v>337</v>
      </c>
      <c r="K68" s="3" t="s">
        <v>58</v>
      </c>
      <c r="L68" s="4" t="s">
        <v>266</v>
      </c>
      <c r="M68" s="3" t="s">
        <v>143</v>
      </c>
      <c r="N68" s="66">
        <v>2632500</v>
      </c>
      <c r="O68" s="3" t="s">
        <v>84</v>
      </c>
      <c r="P68" s="4" t="s">
        <v>16</v>
      </c>
    </row>
    <row r="69" spans="1:16" s="1" customFormat="1" ht="24" customHeight="1">
      <c r="A69" s="18"/>
      <c r="B69" s="307"/>
      <c r="C69" s="306"/>
      <c r="D69" s="60"/>
      <c r="E69" s="172" t="s">
        <v>187</v>
      </c>
      <c r="F69" s="2" t="s">
        <v>918</v>
      </c>
      <c r="G69" s="72" t="s">
        <v>210</v>
      </c>
      <c r="H69" s="173" t="s">
        <v>783</v>
      </c>
      <c r="I69" s="173" t="s">
        <v>783</v>
      </c>
      <c r="J69" s="4" t="s">
        <v>337</v>
      </c>
      <c r="K69" s="3" t="s">
        <v>332</v>
      </c>
      <c r="L69" s="4" t="s">
        <v>266</v>
      </c>
      <c r="M69" s="3" t="s">
        <v>527</v>
      </c>
      <c r="N69" s="66">
        <v>2632500</v>
      </c>
      <c r="O69" s="3" t="s">
        <v>84</v>
      </c>
      <c r="P69" s="4" t="s">
        <v>536</v>
      </c>
    </row>
    <row r="70" spans="1:16" ht="71.25" customHeight="1">
      <c r="A70" s="18"/>
      <c r="B70" s="150"/>
      <c r="C70" s="145"/>
      <c r="D70" s="146"/>
      <c r="E70" s="466" t="s">
        <v>106</v>
      </c>
      <c r="F70" s="467"/>
      <c r="G70" s="41"/>
      <c r="H70" s="41"/>
      <c r="I70" s="41"/>
      <c r="J70" s="3"/>
      <c r="K70" s="3"/>
      <c r="L70" s="4"/>
      <c r="M70" s="3"/>
      <c r="N70" s="66"/>
      <c r="O70" s="3"/>
      <c r="P70" s="4"/>
    </row>
    <row r="71" spans="1:16" ht="45" customHeight="1">
      <c r="A71" s="18"/>
      <c r="B71" s="150"/>
      <c r="C71" s="145"/>
      <c r="D71" s="60"/>
      <c r="E71" s="133" t="s">
        <v>28</v>
      </c>
      <c r="F71" s="2" t="s">
        <v>60</v>
      </c>
      <c r="G71" s="4" t="s">
        <v>207</v>
      </c>
      <c r="H71" s="2" t="s">
        <v>241</v>
      </c>
      <c r="I71" s="2" t="s">
        <v>240</v>
      </c>
      <c r="J71" s="4" t="s">
        <v>337</v>
      </c>
      <c r="K71" s="3" t="s">
        <v>58</v>
      </c>
      <c r="L71" s="4" t="s">
        <v>347</v>
      </c>
      <c r="M71" s="3" t="s">
        <v>147</v>
      </c>
      <c r="N71" s="66">
        <v>1765000</v>
      </c>
      <c r="O71" s="3" t="s">
        <v>155</v>
      </c>
      <c r="P71" s="4" t="s">
        <v>16</v>
      </c>
    </row>
    <row r="72" spans="1:16" s="1" customFormat="1" ht="35.25" customHeight="1">
      <c r="A72" s="18"/>
      <c r="B72" s="150"/>
      <c r="C72" s="145"/>
      <c r="D72" s="60"/>
      <c r="E72" s="172" t="s">
        <v>186</v>
      </c>
      <c r="F72" s="2" t="s">
        <v>601</v>
      </c>
      <c r="G72" s="72" t="s">
        <v>207</v>
      </c>
      <c r="H72" s="2" t="s">
        <v>598</v>
      </c>
      <c r="I72" s="2" t="s">
        <v>599</v>
      </c>
      <c r="J72" s="4" t="s">
        <v>337</v>
      </c>
      <c r="K72" s="3" t="s">
        <v>600</v>
      </c>
      <c r="L72" s="4" t="s">
        <v>525</v>
      </c>
      <c r="M72" s="4" t="s">
        <v>602</v>
      </c>
      <c r="N72" s="66">
        <v>8525000</v>
      </c>
      <c r="O72" s="3" t="s">
        <v>155</v>
      </c>
      <c r="P72" s="4"/>
    </row>
    <row r="73" spans="1:16" ht="43.5" customHeight="1">
      <c r="A73" s="18"/>
      <c r="B73" s="150"/>
      <c r="C73" s="145"/>
      <c r="D73" s="60"/>
      <c r="E73" s="466" t="s">
        <v>107</v>
      </c>
      <c r="F73" s="467"/>
      <c r="G73" s="41"/>
      <c r="H73" s="41"/>
      <c r="I73" s="41"/>
      <c r="J73" s="3"/>
      <c r="K73" s="3"/>
      <c r="L73" s="4"/>
      <c r="M73" s="3"/>
      <c r="N73" s="66"/>
      <c r="O73" s="3"/>
      <c r="P73" s="4"/>
    </row>
    <row r="74" spans="1:16" ht="29.25" customHeight="1">
      <c r="A74" s="18"/>
      <c r="B74" s="150"/>
      <c r="C74" s="145"/>
      <c r="D74" s="60"/>
      <c r="E74" s="133" t="s">
        <v>28</v>
      </c>
      <c r="F74" s="2" t="s">
        <v>153</v>
      </c>
      <c r="G74" s="4" t="s">
        <v>210</v>
      </c>
      <c r="H74" s="180" t="s">
        <v>341</v>
      </c>
      <c r="I74" s="180" t="s">
        <v>342</v>
      </c>
      <c r="J74" s="4" t="s">
        <v>337</v>
      </c>
      <c r="K74" s="4" t="s">
        <v>34</v>
      </c>
      <c r="L74" s="4" t="s">
        <v>180</v>
      </c>
      <c r="M74" s="3" t="s">
        <v>149</v>
      </c>
      <c r="N74" s="66">
        <v>5400000</v>
      </c>
      <c r="O74" s="3" t="s">
        <v>84</v>
      </c>
      <c r="P74" s="4" t="s">
        <v>16</v>
      </c>
    </row>
    <row r="75" spans="1:16" s="1" customFormat="1" ht="29.25" customHeight="1">
      <c r="A75" s="18"/>
      <c r="B75" s="317"/>
      <c r="C75" s="316"/>
      <c r="D75" s="60"/>
      <c r="E75" s="172" t="s">
        <v>186</v>
      </c>
      <c r="F75" s="2" t="s">
        <v>847</v>
      </c>
      <c r="G75" s="72" t="s">
        <v>366</v>
      </c>
      <c r="H75" s="323" t="s">
        <v>338</v>
      </c>
      <c r="I75" s="323" t="s">
        <v>339</v>
      </c>
      <c r="J75" s="4" t="s">
        <v>337</v>
      </c>
      <c r="K75" s="4" t="s">
        <v>547</v>
      </c>
      <c r="L75" s="4" t="s">
        <v>264</v>
      </c>
      <c r="M75" s="3" t="s">
        <v>724</v>
      </c>
      <c r="N75" s="66">
        <v>10000000</v>
      </c>
      <c r="O75" s="3" t="s">
        <v>84</v>
      </c>
      <c r="P75" s="4" t="s">
        <v>16</v>
      </c>
    </row>
    <row r="76" spans="1:16" s="1" customFormat="1" ht="41.25" customHeight="1">
      <c r="A76" s="18"/>
      <c r="B76" s="317"/>
      <c r="C76" s="316"/>
      <c r="D76" s="60"/>
      <c r="E76" s="172" t="s">
        <v>31</v>
      </c>
      <c r="F76" s="2" t="s">
        <v>848</v>
      </c>
      <c r="G76" s="72" t="s">
        <v>366</v>
      </c>
      <c r="H76" s="2" t="s">
        <v>848</v>
      </c>
      <c r="I76" s="2" t="s">
        <v>848</v>
      </c>
      <c r="J76" s="4" t="s">
        <v>337</v>
      </c>
      <c r="K76" s="4" t="s">
        <v>547</v>
      </c>
      <c r="L76" s="4" t="s">
        <v>782</v>
      </c>
      <c r="M76" s="3" t="s">
        <v>724</v>
      </c>
      <c r="N76" s="66">
        <v>10000000</v>
      </c>
      <c r="O76" s="3" t="s">
        <v>84</v>
      </c>
      <c r="P76" s="4" t="s">
        <v>16</v>
      </c>
    </row>
    <row r="77" spans="1:16" ht="60.75" customHeight="1">
      <c r="A77" s="18"/>
      <c r="B77" s="150"/>
      <c r="C77" s="145"/>
      <c r="D77" s="60"/>
      <c r="E77" s="472" t="s">
        <v>188</v>
      </c>
      <c r="F77" s="473"/>
      <c r="G77" s="42"/>
      <c r="H77" s="42"/>
      <c r="I77" s="42"/>
      <c r="J77" s="4"/>
      <c r="K77" s="4"/>
      <c r="L77" s="4"/>
      <c r="M77" s="3"/>
      <c r="N77" s="66"/>
      <c r="O77" s="3"/>
      <c r="P77" s="4"/>
    </row>
    <row r="78" spans="1:16" ht="38.25" customHeight="1">
      <c r="A78" s="18"/>
      <c r="B78" s="150"/>
      <c r="C78" s="145"/>
      <c r="D78" s="60"/>
      <c r="E78" s="156" t="s">
        <v>371</v>
      </c>
      <c r="F78" s="181" t="s">
        <v>372</v>
      </c>
      <c r="G78" s="72" t="s">
        <v>210</v>
      </c>
      <c r="H78" s="181" t="s">
        <v>372</v>
      </c>
      <c r="I78" s="181" t="s">
        <v>373</v>
      </c>
      <c r="J78" s="4" t="s">
        <v>337</v>
      </c>
      <c r="K78" s="4" t="s">
        <v>34</v>
      </c>
      <c r="L78" s="4" t="s">
        <v>265</v>
      </c>
      <c r="M78" s="4" t="s">
        <v>374</v>
      </c>
      <c r="N78" s="66">
        <v>923200</v>
      </c>
      <c r="O78" s="3" t="s">
        <v>84</v>
      </c>
      <c r="P78" s="4" t="s">
        <v>16</v>
      </c>
    </row>
    <row r="79" spans="1:16" ht="27.75" customHeight="1">
      <c r="A79" s="18"/>
      <c r="B79" s="150"/>
      <c r="C79" s="145"/>
      <c r="D79" s="60"/>
      <c r="E79" s="133" t="s">
        <v>186</v>
      </c>
      <c r="F79" s="2" t="s">
        <v>189</v>
      </c>
      <c r="G79" s="4" t="s">
        <v>210</v>
      </c>
      <c r="H79" s="2" t="s">
        <v>242</v>
      </c>
      <c r="I79" s="2" t="s">
        <v>242</v>
      </c>
      <c r="J79" s="4" t="s">
        <v>337</v>
      </c>
      <c r="K79" s="4" t="s">
        <v>34</v>
      </c>
      <c r="L79" s="4" t="s">
        <v>265</v>
      </c>
      <c r="M79" s="4" t="s">
        <v>141</v>
      </c>
      <c r="N79" s="66">
        <v>5400000</v>
      </c>
      <c r="O79" s="3" t="s">
        <v>84</v>
      </c>
      <c r="P79" s="4" t="s">
        <v>16</v>
      </c>
    </row>
    <row r="80" spans="1:16" ht="39.75" customHeight="1">
      <c r="A80" s="18"/>
      <c r="B80" s="150"/>
      <c r="C80" s="145"/>
      <c r="D80" s="60"/>
      <c r="E80" s="172" t="s">
        <v>185</v>
      </c>
      <c r="F80" s="2" t="s">
        <v>365</v>
      </c>
      <c r="G80" s="72" t="s">
        <v>366</v>
      </c>
      <c r="H80" s="2" t="s">
        <v>365</v>
      </c>
      <c r="I80" s="2" t="s">
        <v>367</v>
      </c>
      <c r="J80" s="4" t="s">
        <v>337</v>
      </c>
      <c r="K80" s="4" t="s">
        <v>368</v>
      </c>
      <c r="L80" s="4" t="s">
        <v>265</v>
      </c>
      <c r="M80" s="4" t="s">
        <v>149</v>
      </c>
      <c r="N80" s="66">
        <v>5203800</v>
      </c>
      <c r="O80" s="3" t="s">
        <v>84</v>
      </c>
      <c r="P80" s="4" t="s">
        <v>16</v>
      </c>
    </row>
    <row r="81" spans="1:16" ht="48.75" customHeight="1">
      <c r="A81" s="18"/>
      <c r="B81" s="150"/>
      <c r="C81" s="145"/>
      <c r="D81" s="60"/>
      <c r="E81" s="172" t="s">
        <v>184</v>
      </c>
      <c r="F81" s="2" t="s">
        <v>369</v>
      </c>
      <c r="G81" s="72" t="s">
        <v>210</v>
      </c>
      <c r="H81" s="2" t="s">
        <v>369</v>
      </c>
      <c r="I81" s="2" t="s">
        <v>369</v>
      </c>
      <c r="J81" s="4" t="s">
        <v>337</v>
      </c>
      <c r="K81" s="4" t="s">
        <v>34</v>
      </c>
      <c r="L81" s="4" t="s">
        <v>265</v>
      </c>
      <c r="M81" s="4" t="s">
        <v>370</v>
      </c>
      <c r="N81" s="66">
        <v>923200</v>
      </c>
      <c r="O81" s="3" t="s">
        <v>84</v>
      </c>
      <c r="P81" s="4" t="s">
        <v>16</v>
      </c>
    </row>
    <row r="82" spans="1:16" ht="27.75" customHeight="1">
      <c r="A82" s="18"/>
      <c r="B82" s="150"/>
      <c r="C82" s="145"/>
      <c r="D82" s="60"/>
      <c r="E82" s="172" t="s">
        <v>181</v>
      </c>
      <c r="F82" s="2" t="s">
        <v>375</v>
      </c>
      <c r="G82" s="72" t="s">
        <v>210</v>
      </c>
      <c r="H82" s="2" t="s">
        <v>375</v>
      </c>
      <c r="I82" s="2" t="s">
        <v>376</v>
      </c>
      <c r="J82" s="4" t="s">
        <v>337</v>
      </c>
      <c r="K82" s="4" t="s">
        <v>34</v>
      </c>
      <c r="L82" s="4" t="s">
        <v>377</v>
      </c>
      <c r="M82" s="4" t="s">
        <v>150</v>
      </c>
      <c r="N82" s="66">
        <v>2599000</v>
      </c>
      <c r="O82" s="3" t="s">
        <v>84</v>
      </c>
      <c r="P82" s="4" t="s">
        <v>16</v>
      </c>
    </row>
    <row r="83" spans="1:16" ht="51.75" customHeight="1">
      <c r="A83" s="18"/>
      <c r="B83" s="150"/>
      <c r="C83" s="145"/>
      <c r="D83" s="60"/>
      <c r="E83" s="172" t="s">
        <v>187</v>
      </c>
      <c r="F83" s="2" t="s">
        <v>378</v>
      </c>
      <c r="G83" s="72" t="s">
        <v>366</v>
      </c>
      <c r="H83" s="2" t="s">
        <v>378</v>
      </c>
      <c r="I83" s="2" t="s">
        <v>379</v>
      </c>
      <c r="J83" s="4" t="s">
        <v>337</v>
      </c>
      <c r="K83" s="4" t="s">
        <v>34</v>
      </c>
      <c r="L83" s="4" t="s">
        <v>380</v>
      </c>
      <c r="M83" s="4" t="s">
        <v>381</v>
      </c>
      <c r="N83" s="66">
        <v>796700</v>
      </c>
      <c r="O83" s="3" t="s">
        <v>84</v>
      </c>
      <c r="P83" s="4" t="s">
        <v>16</v>
      </c>
    </row>
    <row r="84" spans="1:16" ht="41.25" customHeight="1">
      <c r="A84" s="18"/>
      <c r="B84" s="150"/>
      <c r="C84" s="145"/>
      <c r="D84" s="60"/>
      <c r="E84" s="172" t="s">
        <v>183</v>
      </c>
      <c r="F84" s="2" t="s">
        <v>382</v>
      </c>
      <c r="G84" s="72" t="s">
        <v>366</v>
      </c>
      <c r="H84" s="2" t="s">
        <v>382</v>
      </c>
      <c r="I84" s="2" t="s">
        <v>383</v>
      </c>
      <c r="J84" s="4" t="s">
        <v>337</v>
      </c>
      <c r="K84" s="4" t="s">
        <v>34</v>
      </c>
      <c r="L84" s="4" t="s">
        <v>377</v>
      </c>
      <c r="M84" s="4" t="s">
        <v>384</v>
      </c>
      <c r="N84" s="66">
        <v>817800</v>
      </c>
      <c r="O84" s="3" t="s">
        <v>84</v>
      </c>
      <c r="P84" s="4" t="s">
        <v>16</v>
      </c>
    </row>
    <row r="85" spans="1:16" ht="27" customHeight="1">
      <c r="A85" s="18"/>
      <c r="B85" s="150"/>
      <c r="C85" s="145"/>
      <c r="D85" s="60"/>
      <c r="E85" s="472" t="s">
        <v>190</v>
      </c>
      <c r="F85" s="473"/>
      <c r="G85" s="157"/>
      <c r="H85" s="157"/>
      <c r="I85" s="157"/>
      <c r="J85" s="4"/>
      <c r="K85" s="4"/>
      <c r="L85" s="4"/>
      <c r="M85" s="4"/>
      <c r="N85" s="66"/>
      <c r="O85" s="3"/>
      <c r="P85" s="4"/>
    </row>
    <row r="86" spans="1:16" ht="39.75" customHeight="1">
      <c r="A86" s="18"/>
      <c r="B86" s="150"/>
      <c r="C86" s="145"/>
      <c r="D86" s="60"/>
      <c r="E86" s="172" t="s">
        <v>28</v>
      </c>
      <c r="F86" s="2" t="s">
        <v>191</v>
      </c>
      <c r="G86" s="4" t="s">
        <v>210</v>
      </c>
      <c r="H86" s="2" t="s">
        <v>243</v>
      </c>
      <c r="I86" s="2" t="s">
        <v>244</v>
      </c>
      <c r="J86" s="4" t="s">
        <v>337</v>
      </c>
      <c r="K86" s="4" t="s">
        <v>34</v>
      </c>
      <c r="L86" s="4" t="s">
        <v>345</v>
      </c>
      <c r="M86" s="4" t="s">
        <v>192</v>
      </c>
      <c r="N86" s="66">
        <f>'[2]RAB MANUAL'!E1597</f>
        <v>50000000</v>
      </c>
      <c r="O86" s="3" t="s">
        <v>85</v>
      </c>
      <c r="P86" s="4" t="s">
        <v>16</v>
      </c>
    </row>
    <row r="87" spans="1:16" ht="72" customHeight="1">
      <c r="A87" s="18"/>
      <c r="B87" s="150"/>
      <c r="C87" s="145"/>
      <c r="D87" s="60"/>
      <c r="E87" s="472" t="s">
        <v>166</v>
      </c>
      <c r="F87" s="473"/>
      <c r="G87" s="42"/>
      <c r="H87" s="42"/>
      <c r="I87" s="42"/>
      <c r="J87" s="3"/>
      <c r="K87" s="4"/>
      <c r="L87" s="4"/>
      <c r="M87" s="3"/>
      <c r="N87" s="66"/>
      <c r="O87" s="3"/>
      <c r="P87" s="4"/>
    </row>
    <row r="88" spans="1:16" ht="39.75" customHeight="1">
      <c r="A88" s="18"/>
      <c r="B88" s="150"/>
      <c r="C88" s="145"/>
      <c r="D88" s="60"/>
      <c r="E88" s="172" t="s">
        <v>28</v>
      </c>
      <c r="F88" s="2" t="s">
        <v>167</v>
      </c>
      <c r="G88" s="4" t="s">
        <v>206</v>
      </c>
      <c r="H88" s="2" t="s">
        <v>167</v>
      </c>
      <c r="I88" s="2" t="s">
        <v>245</v>
      </c>
      <c r="J88" s="4" t="s">
        <v>337</v>
      </c>
      <c r="K88" s="4" t="s">
        <v>348</v>
      </c>
      <c r="L88" s="4" t="s">
        <v>266</v>
      </c>
      <c r="M88" s="4" t="s">
        <v>161</v>
      </c>
      <c r="N88" s="66">
        <v>5030000</v>
      </c>
      <c r="O88" s="3" t="s">
        <v>84</v>
      </c>
      <c r="P88" s="4" t="s">
        <v>16</v>
      </c>
    </row>
    <row r="89" spans="1:16" ht="39" customHeight="1">
      <c r="A89" s="18"/>
      <c r="B89" s="150"/>
      <c r="C89" s="145"/>
      <c r="D89" s="60"/>
      <c r="E89" s="172" t="s">
        <v>29</v>
      </c>
      <c r="F89" s="2" t="s">
        <v>168</v>
      </c>
      <c r="G89" s="4" t="s">
        <v>206</v>
      </c>
      <c r="H89" s="2" t="s">
        <v>248</v>
      </c>
      <c r="I89" s="2" t="s">
        <v>246</v>
      </c>
      <c r="J89" s="4" t="s">
        <v>337</v>
      </c>
      <c r="K89" s="4" t="s">
        <v>75</v>
      </c>
      <c r="L89" s="4" t="s">
        <v>266</v>
      </c>
      <c r="M89" s="3" t="s">
        <v>150</v>
      </c>
      <c r="N89" s="66">
        <v>4900000</v>
      </c>
      <c r="O89" s="3" t="s">
        <v>84</v>
      </c>
      <c r="P89" s="4" t="s">
        <v>16</v>
      </c>
    </row>
    <row r="90" spans="1:16" ht="56.25" customHeight="1">
      <c r="A90" s="18"/>
      <c r="B90" s="150"/>
      <c r="C90" s="145"/>
      <c r="D90" s="60"/>
      <c r="E90" s="172" t="s">
        <v>31</v>
      </c>
      <c r="F90" s="2" t="s">
        <v>169</v>
      </c>
      <c r="G90" s="4" t="s">
        <v>206</v>
      </c>
      <c r="H90" s="2" t="s">
        <v>249</v>
      </c>
      <c r="I90" s="2" t="s">
        <v>247</v>
      </c>
      <c r="J90" s="4" t="s">
        <v>337</v>
      </c>
      <c r="K90" s="4" t="s">
        <v>75</v>
      </c>
      <c r="L90" s="4" t="s">
        <v>266</v>
      </c>
      <c r="M90" s="3" t="s">
        <v>146</v>
      </c>
      <c r="N90" s="66">
        <v>3430000</v>
      </c>
      <c r="O90" s="3" t="s">
        <v>84</v>
      </c>
      <c r="P90" s="4" t="s">
        <v>16</v>
      </c>
    </row>
    <row r="91" spans="1:16" ht="26.25" customHeight="1">
      <c r="A91" s="18"/>
      <c r="B91" s="150"/>
      <c r="C91" s="145"/>
      <c r="D91" s="60"/>
      <c r="E91" s="466" t="s">
        <v>61</v>
      </c>
      <c r="F91" s="467"/>
      <c r="G91" s="43"/>
      <c r="H91" s="41"/>
      <c r="I91" s="41"/>
      <c r="J91" s="4"/>
      <c r="K91" s="4"/>
      <c r="L91" s="4"/>
      <c r="M91" s="3"/>
      <c r="N91" s="66"/>
      <c r="O91" s="3"/>
      <c r="P91" s="4"/>
    </row>
    <row r="92" spans="1:16" ht="30.75" customHeight="1">
      <c r="A92" s="18"/>
      <c r="B92" s="150"/>
      <c r="C92" s="145"/>
      <c r="D92" s="60"/>
      <c r="E92" s="133" t="s">
        <v>28</v>
      </c>
      <c r="F92" s="2" t="s">
        <v>140</v>
      </c>
      <c r="G92" s="4" t="s">
        <v>205</v>
      </c>
      <c r="H92" s="2" t="s">
        <v>250</v>
      </c>
      <c r="I92" s="2" t="s">
        <v>250</v>
      </c>
      <c r="J92" s="4" t="s">
        <v>337</v>
      </c>
      <c r="K92" s="4" t="s">
        <v>104</v>
      </c>
      <c r="L92" s="4" t="s">
        <v>300</v>
      </c>
      <c r="M92" s="4" t="s">
        <v>141</v>
      </c>
      <c r="N92" s="66">
        <v>10050000</v>
      </c>
      <c r="O92" s="3" t="s">
        <v>84</v>
      </c>
      <c r="P92" s="4" t="s">
        <v>16</v>
      </c>
    </row>
    <row r="93" spans="1:16" ht="51" customHeight="1">
      <c r="A93" s="18"/>
      <c r="B93" s="150"/>
      <c r="C93" s="145"/>
      <c r="D93" s="60"/>
      <c r="E93" s="472" t="s">
        <v>170</v>
      </c>
      <c r="F93" s="473"/>
      <c r="G93" s="42"/>
      <c r="H93" s="42"/>
      <c r="I93" s="42"/>
      <c r="J93" s="3"/>
      <c r="K93" s="4"/>
      <c r="L93" s="4"/>
      <c r="M93" s="4"/>
      <c r="N93" s="66"/>
      <c r="O93" s="3"/>
      <c r="P93" s="4"/>
    </row>
    <row r="94" spans="1:16" ht="52.5" customHeight="1">
      <c r="A94" s="18"/>
      <c r="B94" s="150"/>
      <c r="C94" s="145"/>
      <c r="D94" s="60"/>
      <c r="E94" s="172" t="s">
        <v>28</v>
      </c>
      <c r="F94" s="2" t="s">
        <v>171</v>
      </c>
      <c r="G94" s="4" t="s">
        <v>205</v>
      </c>
      <c r="H94" s="2" t="s">
        <v>251</v>
      </c>
      <c r="I94" s="2" t="s">
        <v>251</v>
      </c>
      <c r="J94" s="4" t="s">
        <v>337</v>
      </c>
      <c r="K94" s="4" t="s">
        <v>75</v>
      </c>
      <c r="L94" s="4" t="s">
        <v>345</v>
      </c>
      <c r="M94" s="4" t="s">
        <v>143</v>
      </c>
      <c r="N94" s="66">
        <v>8555000</v>
      </c>
      <c r="O94" s="3" t="s">
        <v>84</v>
      </c>
      <c r="P94" s="4" t="s">
        <v>16</v>
      </c>
    </row>
    <row r="95" spans="1:16" ht="53.25" customHeight="1">
      <c r="A95" s="18"/>
      <c r="B95" s="150"/>
      <c r="C95" s="474" t="s">
        <v>108</v>
      </c>
      <c r="D95" s="475"/>
      <c r="E95" s="472" t="s">
        <v>109</v>
      </c>
      <c r="F95" s="473"/>
      <c r="G95" s="42"/>
      <c r="H95" s="42" t="s">
        <v>30</v>
      </c>
      <c r="I95" s="42"/>
      <c r="J95" s="4"/>
      <c r="K95" s="4"/>
      <c r="L95" s="4"/>
      <c r="M95" s="4"/>
      <c r="N95" s="66"/>
      <c r="O95" s="3"/>
      <c r="P95" s="4"/>
    </row>
    <row r="96" spans="1:16" ht="27" customHeight="1">
      <c r="A96" s="18"/>
      <c r="B96" s="150"/>
      <c r="C96" s="145"/>
      <c r="D96" s="60"/>
      <c r="E96" s="172" t="s">
        <v>28</v>
      </c>
      <c r="F96" s="2" t="s">
        <v>177</v>
      </c>
      <c r="G96" s="72" t="s">
        <v>210</v>
      </c>
      <c r="H96" s="2" t="s">
        <v>253</v>
      </c>
      <c r="I96" s="2" t="s">
        <v>254</v>
      </c>
      <c r="J96" s="4" t="s">
        <v>337</v>
      </c>
      <c r="K96" s="4" t="s">
        <v>260</v>
      </c>
      <c r="L96" s="4" t="s">
        <v>333</v>
      </c>
      <c r="M96" s="4" t="s">
        <v>261</v>
      </c>
      <c r="N96" s="66">
        <v>1965000</v>
      </c>
      <c r="O96" s="3" t="s">
        <v>155</v>
      </c>
      <c r="P96" s="4" t="s">
        <v>16</v>
      </c>
    </row>
    <row r="97" spans="1:16" ht="27.75" customHeight="1">
      <c r="A97" s="18"/>
      <c r="B97" s="150"/>
      <c r="C97" s="148"/>
      <c r="D97" s="60"/>
      <c r="E97" s="172" t="s">
        <v>186</v>
      </c>
      <c r="F97" s="2" t="s">
        <v>475</v>
      </c>
      <c r="G97" s="72" t="s">
        <v>210</v>
      </c>
      <c r="H97" s="2" t="s">
        <v>475</v>
      </c>
      <c r="I97" s="2" t="s">
        <v>524</v>
      </c>
      <c r="J97" s="4" t="s">
        <v>337</v>
      </c>
      <c r="K97" s="4" t="s">
        <v>75</v>
      </c>
      <c r="L97" s="4" t="s">
        <v>525</v>
      </c>
      <c r="M97" s="4" t="s">
        <v>151</v>
      </c>
      <c r="N97" s="66">
        <v>2585000</v>
      </c>
      <c r="O97" s="3" t="s">
        <v>155</v>
      </c>
      <c r="P97" s="4" t="s">
        <v>16</v>
      </c>
    </row>
    <row r="98" spans="1:16" ht="26.25" customHeight="1">
      <c r="A98" s="18"/>
      <c r="B98" s="150"/>
      <c r="C98" s="148"/>
      <c r="D98" s="61"/>
      <c r="E98" s="472" t="s">
        <v>110</v>
      </c>
      <c r="F98" s="473"/>
      <c r="G98" s="42"/>
      <c r="H98" s="42"/>
      <c r="I98" s="42"/>
      <c r="J98" s="4"/>
      <c r="K98" s="4"/>
      <c r="L98" s="4"/>
      <c r="M98" s="4"/>
      <c r="N98" s="66"/>
      <c r="O98" s="3"/>
      <c r="P98" s="4"/>
    </row>
    <row r="99" spans="1:16" ht="38.25" customHeight="1">
      <c r="A99" s="18"/>
      <c r="B99" s="150"/>
      <c r="C99" s="148"/>
      <c r="D99" s="61"/>
      <c r="E99" s="133" t="s">
        <v>28</v>
      </c>
      <c r="F99" s="173" t="s">
        <v>110</v>
      </c>
      <c r="G99" s="72" t="s">
        <v>210</v>
      </c>
      <c r="H99" s="173" t="s">
        <v>255</v>
      </c>
      <c r="I99" s="173" t="s">
        <v>252</v>
      </c>
      <c r="J99" s="4" t="s">
        <v>337</v>
      </c>
      <c r="K99" s="4" t="s">
        <v>156</v>
      </c>
      <c r="L99" s="4" t="s">
        <v>267</v>
      </c>
      <c r="M99" s="4" t="s">
        <v>141</v>
      </c>
      <c r="N99" s="66">
        <v>2705000</v>
      </c>
      <c r="O99" s="3" t="s">
        <v>155</v>
      </c>
      <c r="P99" s="4" t="s">
        <v>16</v>
      </c>
    </row>
    <row r="100" spans="1:16" ht="21.75" customHeight="1">
      <c r="A100" s="18"/>
      <c r="B100" s="150"/>
      <c r="C100" s="148"/>
      <c r="D100" s="61"/>
      <c r="E100" s="481" t="s">
        <v>111</v>
      </c>
      <c r="F100" s="482"/>
      <c r="G100" s="163"/>
      <c r="H100" s="163"/>
      <c r="I100" s="163"/>
      <c r="J100" s="3"/>
      <c r="K100" s="4"/>
      <c r="L100" s="4"/>
      <c r="M100" s="4"/>
      <c r="N100" s="66"/>
      <c r="O100" s="3"/>
      <c r="P100" s="4"/>
    </row>
    <row r="101" spans="1:16" ht="38.25" customHeight="1">
      <c r="A101" s="18"/>
      <c r="B101" s="150"/>
      <c r="C101" s="148"/>
      <c r="D101" s="60"/>
      <c r="E101" s="172" t="s">
        <v>28</v>
      </c>
      <c r="F101" s="2" t="s">
        <v>154</v>
      </c>
      <c r="G101" s="72" t="s">
        <v>210</v>
      </c>
      <c r="H101" s="2" t="s">
        <v>256</v>
      </c>
      <c r="I101" s="2" t="s">
        <v>257</v>
      </c>
      <c r="J101" s="4" t="s">
        <v>337</v>
      </c>
      <c r="K101" s="3" t="s">
        <v>58</v>
      </c>
      <c r="L101" s="4" t="s">
        <v>268</v>
      </c>
      <c r="M101" s="3" t="s">
        <v>150</v>
      </c>
      <c r="N101" s="66">
        <v>3180000</v>
      </c>
      <c r="O101" s="3" t="s">
        <v>155</v>
      </c>
      <c r="P101" s="4" t="s">
        <v>16</v>
      </c>
    </row>
    <row r="102" spans="1:16" ht="27.75" customHeight="1">
      <c r="A102" s="18"/>
      <c r="B102" s="150"/>
      <c r="C102" s="53"/>
      <c r="D102" s="62"/>
      <c r="E102" s="466" t="s">
        <v>112</v>
      </c>
      <c r="F102" s="467"/>
      <c r="G102" s="41"/>
      <c r="H102" s="41"/>
      <c r="I102" s="41"/>
      <c r="J102" s="4"/>
      <c r="K102" s="4"/>
      <c r="L102" s="4" t="s">
        <v>30</v>
      </c>
      <c r="M102" s="3"/>
      <c r="N102" s="66"/>
      <c r="O102" s="3"/>
      <c r="P102" s="4"/>
    </row>
    <row r="103" spans="1:16" ht="55.5" customHeight="1">
      <c r="A103" s="19"/>
      <c r="B103" s="23"/>
      <c r="C103" s="147"/>
      <c r="D103" s="63"/>
      <c r="E103" s="133" t="s">
        <v>28</v>
      </c>
      <c r="F103" s="2" t="s">
        <v>62</v>
      </c>
      <c r="G103" s="72" t="s">
        <v>210</v>
      </c>
      <c r="H103" s="2" t="s">
        <v>258</v>
      </c>
      <c r="I103" s="2" t="s">
        <v>259</v>
      </c>
      <c r="J103" s="4" t="s">
        <v>337</v>
      </c>
      <c r="K103" s="4" t="s">
        <v>262</v>
      </c>
      <c r="L103" s="4" t="s">
        <v>269</v>
      </c>
      <c r="M103" s="4" t="s">
        <v>141</v>
      </c>
      <c r="N103" s="66">
        <v>3500000</v>
      </c>
      <c r="O103" s="3" t="s">
        <v>155</v>
      </c>
      <c r="P103" s="4" t="s">
        <v>16</v>
      </c>
    </row>
    <row r="104" spans="1:16">
      <c r="A104" s="476" t="s">
        <v>23</v>
      </c>
      <c r="B104" s="476"/>
      <c r="C104" s="476"/>
      <c r="D104" s="476"/>
      <c r="E104" s="476"/>
      <c r="F104" s="476"/>
      <c r="G104" s="476"/>
      <c r="H104" s="476"/>
      <c r="I104" s="476"/>
      <c r="J104" s="476"/>
      <c r="K104" s="476"/>
      <c r="L104" s="476"/>
      <c r="M104" s="476"/>
      <c r="N104" s="67">
        <f>SUM(N11:N103)</f>
        <v>1681229372</v>
      </c>
      <c r="O104" s="3"/>
      <c r="P104" s="70"/>
    </row>
    <row r="105" spans="1:16" ht="36.75" customHeight="1">
      <c r="A105" s="15" t="s">
        <v>29</v>
      </c>
      <c r="B105" s="149" t="s">
        <v>81</v>
      </c>
      <c r="C105" s="457" t="s">
        <v>113</v>
      </c>
      <c r="D105" s="458"/>
      <c r="E105" s="477" t="s">
        <v>114</v>
      </c>
      <c r="F105" s="478"/>
      <c r="G105" s="37"/>
      <c r="H105" s="37"/>
      <c r="I105" s="37"/>
      <c r="J105" s="161"/>
      <c r="K105" s="161"/>
      <c r="L105" s="161"/>
      <c r="M105" s="161"/>
      <c r="N105" s="67"/>
      <c r="O105" s="3"/>
      <c r="P105" s="6"/>
    </row>
    <row r="106" spans="1:16" ht="55.5" customHeight="1">
      <c r="A106" s="71"/>
      <c r="B106" s="150"/>
      <c r="C106" s="145"/>
      <c r="D106" s="146"/>
      <c r="E106" s="162">
        <v>1</v>
      </c>
      <c r="F106" s="75" t="s">
        <v>388</v>
      </c>
      <c r="G106" s="186" t="s">
        <v>526</v>
      </c>
      <c r="H106" s="75" t="s">
        <v>388</v>
      </c>
      <c r="I106" s="75" t="s">
        <v>389</v>
      </c>
      <c r="J106" s="6" t="s">
        <v>337</v>
      </c>
      <c r="K106" s="6" t="s">
        <v>392</v>
      </c>
      <c r="L106" s="250" t="s">
        <v>708</v>
      </c>
      <c r="M106" s="164" t="s">
        <v>149</v>
      </c>
      <c r="N106" s="185">
        <v>30000000</v>
      </c>
      <c r="O106" s="254" t="s">
        <v>707</v>
      </c>
      <c r="P106" s="6" t="s">
        <v>16</v>
      </c>
    </row>
    <row r="107" spans="1:16" ht="42.75" customHeight="1">
      <c r="A107" s="17"/>
      <c r="B107" s="46"/>
      <c r="C107" s="145"/>
      <c r="D107" s="59"/>
      <c r="E107" s="182">
        <v>2</v>
      </c>
      <c r="F107" s="2" t="s">
        <v>709</v>
      </c>
      <c r="G107" s="183" t="s">
        <v>526</v>
      </c>
      <c r="H107" s="2" t="s">
        <v>709</v>
      </c>
      <c r="I107" s="2" t="s">
        <v>711</v>
      </c>
      <c r="J107" s="4" t="s">
        <v>337</v>
      </c>
      <c r="K107" s="263" t="s">
        <v>194</v>
      </c>
      <c r="L107" s="6" t="s">
        <v>270</v>
      </c>
      <c r="M107" s="4" t="s">
        <v>150</v>
      </c>
      <c r="N107" s="66">
        <f>'[2]RAB MANUAL'!E2245</f>
        <v>12906000</v>
      </c>
      <c r="O107" s="3" t="s">
        <v>85</v>
      </c>
      <c r="P107" s="4" t="s">
        <v>16</v>
      </c>
    </row>
    <row r="108" spans="1:16" s="1" customFormat="1" ht="42.75" customHeight="1">
      <c r="A108" s="17"/>
      <c r="B108" s="46"/>
      <c r="C108" s="260"/>
      <c r="D108" s="59"/>
      <c r="E108" s="182">
        <v>3</v>
      </c>
      <c r="F108" s="2" t="s">
        <v>760</v>
      </c>
      <c r="G108" s="268" t="s">
        <v>721</v>
      </c>
      <c r="H108" s="173" t="s">
        <v>720</v>
      </c>
      <c r="I108" s="173" t="s">
        <v>722</v>
      </c>
      <c r="J108" s="4" t="s">
        <v>337</v>
      </c>
      <c r="K108" s="3" t="s">
        <v>723</v>
      </c>
      <c r="L108" s="4" t="s">
        <v>264</v>
      </c>
      <c r="M108" s="4" t="s">
        <v>724</v>
      </c>
      <c r="N108" s="66">
        <v>10000000</v>
      </c>
      <c r="O108" s="3" t="s">
        <v>85</v>
      </c>
      <c r="P108" s="4" t="s">
        <v>536</v>
      </c>
    </row>
    <row r="109" spans="1:16" ht="94.5" customHeight="1">
      <c r="A109" s="17"/>
      <c r="B109" s="46"/>
      <c r="C109" s="145" t="s">
        <v>30</v>
      </c>
      <c r="D109" s="59"/>
      <c r="E109" s="466" t="s">
        <v>115</v>
      </c>
      <c r="F109" s="467"/>
      <c r="G109" s="41"/>
      <c r="H109" s="41"/>
      <c r="I109" s="41"/>
      <c r="J109" s="3"/>
      <c r="K109" s="20"/>
      <c r="L109" s="4"/>
      <c r="M109" s="3"/>
      <c r="N109" s="3"/>
      <c r="O109" s="3"/>
      <c r="P109" s="4"/>
    </row>
    <row r="110" spans="1:16" ht="41.25" customHeight="1">
      <c r="A110" s="71"/>
      <c r="B110" s="150"/>
      <c r="C110" s="145"/>
      <c r="D110" s="146"/>
      <c r="E110" s="162">
        <v>1</v>
      </c>
      <c r="F110" s="125" t="s">
        <v>385</v>
      </c>
      <c r="G110" s="183" t="s">
        <v>526</v>
      </c>
      <c r="H110" s="125" t="s">
        <v>385</v>
      </c>
      <c r="I110" s="184" t="s">
        <v>386</v>
      </c>
      <c r="J110" s="6" t="s">
        <v>393</v>
      </c>
      <c r="K110" s="6" t="s">
        <v>650</v>
      </c>
      <c r="L110" s="6" t="s">
        <v>300</v>
      </c>
      <c r="M110" s="6" t="s">
        <v>527</v>
      </c>
      <c r="N110" s="185">
        <v>100000000</v>
      </c>
      <c r="O110" s="3" t="s">
        <v>84</v>
      </c>
      <c r="P110" s="6" t="s">
        <v>16</v>
      </c>
    </row>
    <row r="111" spans="1:16" ht="43.5" customHeight="1">
      <c r="A111" s="71"/>
      <c r="B111" s="150"/>
      <c r="C111" s="145"/>
      <c r="D111" s="146"/>
      <c r="E111" s="162">
        <v>2</v>
      </c>
      <c r="F111" s="75" t="s">
        <v>387</v>
      </c>
      <c r="G111" s="186" t="s">
        <v>526</v>
      </c>
      <c r="H111" s="75" t="s">
        <v>387</v>
      </c>
      <c r="I111" s="75" t="s">
        <v>390</v>
      </c>
      <c r="J111" s="6" t="s">
        <v>394</v>
      </c>
      <c r="K111" s="6" t="s">
        <v>649</v>
      </c>
      <c r="L111" s="6" t="s">
        <v>300</v>
      </c>
      <c r="M111" s="6" t="s">
        <v>147</v>
      </c>
      <c r="N111" s="185">
        <v>23000000</v>
      </c>
      <c r="O111" s="3" t="s">
        <v>84</v>
      </c>
      <c r="P111" s="6" t="s">
        <v>16</v>
      </c>
    </row>
    <row r="112" spans="1:16" s="1" customFormat="1" ht="51.75" customHeight="1">
      <c r="A112" s="321"/>
      <c r="B112" s="320"/>
      <c r="C112" s="318"/>
      <c r="D112" s="319"/>
      <c r="E112" s="325">
        <v>3</v>
      </c>
      <c r="F112" s="75" t="s">
        <v>849</v>
      </c>
      <c r="G112" s="186" t="s">
        <v>526</v>
      </c>
      <c r="H112" s="75" t="s">
        <v>849</v>
      </c>
      <c r="I112" s="75" t="s">
        <v>850</v>
      </c>
      <c r="J112" s="6" t="s">
        <v>469</v>
      </c>
      <c r="K112" s="6" t="s">
        <v>649</v>
      </c>
      <c r="L112" s="6" t="s">
        <v>851</v>
      </c>
      <c r="M112" s="6" t="s">
        <v>535</v>
      </c>
      <c r="N112" s="185">
        <v>200000000</v>
      </c>
      <c r="O112" s="3" t="s">
        <v>84</v>
      </c>
      <c r="P112" s="6" t="s">
        <v>536</v>
      </c>
    </row>
    <row r="113" spans="1:16" ht="51" customHeight="1">
      <c r="A113" s="18"/>
      <c r="B113" s="150"/>
      <c r="C113" s="459" t="s">
        <v>116</v>
      </c>
      <c r="D113" s="460"/>
      <c r="E113" s="479" t="s">
        <v>117</v>
      </c>
      <c r="F113" s="480"/>
      <c r="G113" s="157"/>
      <c r="H113" s="157"/>
      <c r="I113" s="157"/>
      <c r="J113" s="4"/>
      <c r="K113" s="3"/>
      <c r="L113" s="4"/>
      <c r="M113" s="3"/>
      <c r="N113" s="66"/>
      <c r="O113" s="3"/>
      <c r="P113" s="4"/>
    </row>
    <row r="114" spans="1:16" ht="26.25" customHeight="1">
      <c r="A114" s="18"/>
      <c r="B114" s="150"/>
      <c r="C114" s="145"/>
      <c r="D114" s="59"/>
      <c r="E114" s="187" t="s">
        <v>371</v>
      </c>
      <c r="F114" s="2" t="s">
        <v>33</v>
      </c>
      <c r="G114" s="4" t="s">
        <v>528</v>
      </c>
      <c r="H114" s="180" t="s">
        <v>271</v>
      </c>
      <c r="I114" s="180" t="s">
        <v>271</v>
      </c>
      <c r="J114" s="4" t="s">
        <v>337</v>
      </c>
      <c r="K114" s="3" t="s">
        <v>795</v>
      </c>
      <c r="L114" s="4" t="s">
        <v>300</v>
      </c>
      <c r="M114" s="4" t="s">
        <v>141</v>
      </c>
      <c r="N114" s="66">
        <v>36000000</v>
      </c>
      <c r="O114" s="3" t="s">
        <v>85</v>
      </c>
      <c r="P114" s="4" t="s">
        <v>16</v>
      </c>
    </row>
    <row r="115" spans="1:16" s="1" customFormat="1" ht="29.25" customHeight="1">
      <c r="A115" s="18"/>
      <c r="B115" s="312"/>
      <c r="C115" s="310"/>
      <c r="D115" s="59"/>
      <c r="E115" s="188" t="s">
        <v>186</v>
      </c>
      <c r="F115" s="2" t="s">
        <v>794</v>
      </c>
      <c r="G115" s="4" t="s">
        <v>528</v>
      </c>
      <c r="H115" s="2" t="s">
        <v>794</v>
      </c>
      <c r="I115" s="2" t="s">
        <v>794</v>
      </c>
      <c r="J115" s="4" t="s">
        <v>337</v>
      </c>
      <c r="K115" s="3" t="s">
        <v>796</v>
      </c>
      <c r="L115" s="4" t="s">
        <v>796</v>
      </c>
      <c r="M115" s="4" t="s">
        <v>602</v>
      </c>
      <c r="N115" s="66">
        <v>6000000</v>
      </c>
      <c r="O115" s="3" t="s">
        <v>85</v>
      </c>
      <c r="P115" s="4" t="s">
        <v>16</v>
      </c>
    </row>
    <row r="116" spans="1:16" ht="50.25" customHeight="1">
      <c r="A116" s="18"/>
      <c r="B116" s="150"/>
      <c r="C116" s="145"/>
      <c r="D116" s="59"/>
      <c r="E116" s="187" t="s">
        <v>185</v>
      </c>
      <c r="F116" s="2" t="s">
        <v>798</v>
      </c>
      <c r="G116" s="4" t="s">
        <v>207</v>
      </c>
      <c r="H116" s="2" t="s">
        <v>276</v>
      </c>
      <c r="I116" s="2" t="s">
        <v>276</v>
      </c>
      <c r="J116" s="4" t="s">
        <v>337</v>
      </c>
      <c r="K116" s="3" t="s">
        <v>272</v>
      </c>
      <c r="L116" s="4" t="s">
        <v>274</v>
      </c>
      <c r="M116" s="4" t="s">
        <v>141</v>
      </c>
      <c r="N116" s="66">
        <f>'[2]RAB MANUAL'!E2365</f>
        <v>26250000</v>
      </c>
      <c r="O116" s="3" t="s">
        <v>85</v>
      </c>
      <c r="P116" s="4" t="s">
        <v>16</v>
      </c>
    </row>
    <row r="117" spans="1:16" s="1" customFormat="1" ht="50.25" customHeight="1">
      <c r="A117" s="18"/>
      <c r="B117" s="312"/>
      <c r="C117" s="310"/>
      <c r="D117" s="59"/>
      <c r="E117" s="188" t="s">
        <v>184</v>
      </c>
      <c r="F117" s="2" t="s">
        <v>797</v>
      </c>
      <c r="G117" s="4" t="s">
        <v>207</v>
      </c>
      <c r="H117" s="2" t="s">
        <v>799</v>
      </c>
      <c r="I117" s="2" t="s">
        <v>799</v>
      </c>
      <c r="J117" s="4" t="s">
        <v>337</v>
      </c>
      <c r="K117" s="3" t="s">
        <v>800</v>
      </c>
      <c r="L117" s="4" t="s">
        <v>274</v>
      </c>
      <c r="M117" s="4" t="s">
        <v>602</v>
      </c>
      <c r="N117" s="66">
        <v>45000000</v>
      </c>
      <c r="O117" s="3" t="s">
        <v>85</v>
      </c>
      <c r="P117" s="4" t="s">
        <v>16</v>
      </c>
    </row>
    <row r="118" spans="1:16" ht="40.5" customHeight="1">
      <c r="A118" s="18"/>
      <c r="B118" s="150"/>
      <c r="C118" s="145"/>
      <c r="D118" s="59"/>
      <c r="E118" s="187" t="s">
        <v>181</v>
      </c>
      <c r="F118" s="173" t="s">
        <v>152</v>
      </c>
      <c r="G118" s="4" t="s">
        <v>528</v>
      </c>
      <c r="H118" s="173" t="s">
        <v>277</v>
      </c>
      <c r="I118" s="173" t="s">
        <v>278</v>
      </c>
      <c r="J118" s="4" t="s">
        <v>337</v>
      </c>
      <c r="K118" s="3" t="s">
        <v>334</v>
      </c>
      <c r="L118" s="4" t="s">
        <v>275</v>
      </c>
      <c r="M118" s="4" t="s">
        <v>141</v>
      </c>
      <c r="N118" s="66">
        <f>'[2]RAB MANUAL'!E2370</f>
        <v>1860000</v>
      </c>
      <c r="O118" s="3" t="s">
        <v>85</v>
      </c>
      <c r="P118" s="4" t="s">
        <v>16</v>
      </c>
    </row>
    <row r="119" spans="1:16" s="1" customFormat="1" ht="40.5" customHeight="1">
      <c r="A119" s="18"/>
      <c r="B119" s="312"/>
      <c r="C119" s="310"/>
      <c r="D119" s="59"/>
      <c r="E119" s="188" t="s">
        <v>187</v>
      </c>
      <c r="F119" s="2" t="s">
        <v>807</v>
      </c>
      <c r="G119" s="72" t="s">
        <v>207</v>
      </c>
      <c r="H119" s="173" t="s">
        <v>807</v>
      </c>
      <c r="I119" s="173" t="s">
        <v>808</v>
      </c>
      <c r="J119" s="4" t="s">
        <v>337</v>
      </c>
      <c r="K119" s="3" t="s">
        <v>555</v>
      </c>
      <c r="L119" s="4" t="s">
        <v>809</v>
      </c>
      <c r="M119" s="4" t="s">
        <v>146</v>
      </c>
      <c r="N119" s="66">
        <v>30000000</v>
      </c>
      <c r="O119" s="3" t="s">
        <v>85</v>
      </c>
      <c r="P119" s="4" t="s">
        <v>16</v>
      </c>
    </row>
    <row r="120" spans="1:16" ht="65.25" customHeight="1">
      <c r="A120" s="18"/>
      <c r="B120" s="150"/>
      <c r="C120" s="145"/>
      <c r="D120" s="59"/>
      <c r="E120" s="466" t="s">
        <v>118</v>
      </c>
      <c r="F120" s="467"/>
      <c r="G120" s="41"/>
      <c r="H120" s="41"/>
      <c r="I120" s="41"/>
      <c r="J120" s="3"/>
      <c r="K120" s="3"/>
      <c r="L120" s="4"/>
      <c r="M120" s="3"/>
      <c r="N120" s="66"/>
      <c r="O120" s="3"/>
      <c r="P120" s="4"/>
    </row>
    <row r="121" spans="1:16" ht="51.75" customHeight="1">
      <c r="A121" s="18"/>
      <c r="B121" s="150"/>
      <c r="C121" s="145"/>
      <c r="D121" s="59"/>
      <c r="E121" s="187" t="s">
        <v>28</v>
      </c>
      <c r="F121" s="2" t="s">
        <v>172</v>
      </c>
      <c r="G121" s="4" t="s">
        <v>528</v>
      </c>
      <c r="H121" s="2" t="s">
        <v>289</v>
      </c>
      <c r="I121" s="2" t="s">
        <v>290</v>
      </c>
      <c r="J121" s="4" t="s">
        <v>337</v>
      </c>
      <c r="K121" s="189" t="s">
        <v>58</v>
      </c>
      <c r="L121" s="4" t="s">
        <v>266</v>
      </c>
      <c r="M121" s="3" t="s">
        <v>147</v>
      </c>
      <c r="N121" s="66">
        <v>2787500</v>
      </c>
      <c r="O121" s="3" t="s">
        <v>85</v>
      </c>
      <c r="P121" s="4" t="s">
        <v>16</v>
      </c>
    </row>
    <row r="122" spans="1:16" ht="38.25" customHeight="1">
      <c r="A122" s="18"/>
      <c r="B122" s="150"/>
      <c r="C122" s="145"/>
      <c r="D122" s="59"/>
      <c r="E122" s="187" t="s">
        <v>29</v>
      </c>
      <c r="F122" s="2" t="s">
        <v>395</v>
      </c>
      <c r="G122" s="4" t="s">
        <v>528</v>
      </c>
      <c r="H122" s="2" t="s">
        <v>395</v>
      </c>
      <c r="I122" s="2" t="s">
        <v>396</v>
      </c>
      <c r="J122" s="4" t="s">
        <v>337</v>
      </c>
      <c r="K122" s="189" t="s">
        <v>58</v>
      </c>
      <c r="L122" s="4" t="s">
        <v>266</v>
      </c>
      <c r="M122" s="3" t="s">
        <v>147</v>
      </c>
      <c r="N122" s="66">
        <v>2787500</v>
      </c>
      <c r="O122" s="3" t="s">
        <v>85</v>
      </c>
      <c r="P122" s="4" t="s">
        <v>16</v>
      </c>
    </row>
    <row r="123" spans="1:16" ht="25.5" customHeight="1">
      <c r="A123" s="18"/>
      <c r="B123" s="150"/>
      <c r="C123" s="145"/>
      <c r="D123" s="59"/>
      <c r="E123" s="187" t="s">
        <v>31</v>
      </c>
      <c r="F123" s="2" t="s">
        <v>64</v>
      </c>
      <c r="G123" s="4" t="s">
        <v>528</v>
      </c>
      <c r="H123" s="2" t="s">
        <v>311</v>
      </c>
      <c r="I123" s="2" t="s">
        <v>279</v>
      </c>
      <c r="J123" s="4" t="s">
        <v>337</v>
      </c>
      <c r="K123" s="3" t="s">
        <v>58</v>
      </c>
      <c r="L123" s="4" t="s">
        <v>266</v>
      </c>
      <c r="M123" s="3" t="s">
        <v>147</v>
      </c>
      <c r="N123" s="66">
        <v>2787500</v>
      </c>
      <c r="O123" s="3" t="s">
        <v>85</v>
      </c>
      <c r="P123" s="4" t="s">
        <v>16</v>
      </c>
    </row>
    <row r="124" spans="1:16" ht="51.75" customHeight="1">
      <c r="A124" s="18"/>
      <c r="B124" s="150"/>
      <c r="C124" s="145"/>
      <c r="D124" s="59"/>
      <c r="E124" s="187" t="s">
        <v>32</v>
      </c>
      <c r="F124" s="2" t="s">
        <v>473</v>
      </c>
      <c r="G124" s="4" t="s">
        <v>528</v>
      </c>
      <c r="H124" s="2" t="s">
        <v>280</v>
      </c>
      <c r="I124" s="2" t="s">
        <v>281</v>
      </c>
      <c r="J124" s="4" t="s">
        <v>337</v>
      </c>
      <c r="K124" s="3" t="s">
        <v>58</v>
      </c>
      <c r="L124" s="4" t="s">
        <v>266</v>
      </c>
      <c r="M124" s="3" t="s">
        <v>147</v>
      </c>
      <c r="N124" s="66">
        <v>2787500</v>
      </c>
      <c r="O124" s="3" t="s">
        <v>85</v>
      </c>
      <c r="P124" s="4" t="s">
        <v>16</v>
      </c>
    </row>
    <row r="125" spans="1:16" ht="43.5" customHeight="1">
      <c r="A125" s="18"/>
      <c r="B125" s="150"/>
      <c r="C125" s="145"/>
      <c r="D125" s="59"/>
      <c r="E125" s="187" t="s">
        <v>35</v>
      </c>
      <c r="F125" s="2" t="s">
        <v>949</v>
      </c>
      <c r="G125" s="4" t="s">
        <v>528</v>
      </c>
      <c r="H125" s="2" t="s">
        <v>282</v>
      </c>
      <c r="I125" s="2" t="s">
        <v>283</v>
      </c>
      <c r="J125" s="4" t="s">
        <v>337</v>
      </c>
      <c r="K125" s="3" t="s">
        <v>58</v>
      </c>
      <c r="L125" s="4" t="s">
        <v>273</v>
      </c>
      <c r="M125" s="3" t="s">
        <v>150</v>
      </c>
      <c r="N125" s="66">
        <v>2787500</v>
      </c>
      <c r="O125" s="3" t="s">
        <v>85</v>
      </c>
      <c r="P125" s="4" t="s">
        <v>16</v>
      </c>
    </row>
    <row r="126" spans="1:16" ht="45.75" customHeight="1">
      <c r="A126" s="18"/>
      <c r="B126" s="150"/>
      <c r="C126" s="145"/>
      <c r="D126" s="59"/>
      <c r="E126" s="187" t="s">
        <v>36</v>
      </c>
      <c r="F126" s="2" t="s">
        <v>476</v>
      </c>
      <c r="G126" s="4" t="s">
        <v>528</v>
      </c>
      <c r="H126" s="180" t="s">
        <v>284</v>
      </c>
      <c r="I126" s="2" t="s">
        <v>285</v>
      </c>
      <c r="J126" s="4" t="s">
        <v>337</v>
      </c>
      <c r="K126" s="3" t="s">
        <v>58</v>
      </c>
      <c r="L126" s="4" t="s">
        <v>306</v>
      </c>
      <c r="M126" s="3" t="s">
        <v>150</v>
      </c>
      <c r="N126" s="66">
        <v>10492500</v>
      </c>
      <c r="O126" s="3" t="s">
        <v>85</v>
      </c>
      <c r="P126" s="4" t="s">
        <v>16</v>
      </c>
    </row>
    <row r="127" spans="1:16" ht="52.5" customHeight="1">
      <c r="A127" s="18"/>
      <c r="B127" s="150"/>
      <c r="C127" s="145"/>
      <c r="D127" s="59"/>
      <c r="E127" s="190" t="s">
        <v>37</v>
      </c>
      <c r="F127" s="176" t="s">
        <v>965</v>
      </c>
      <c r="G127" s="4" t="s">
        <v>528</v>
      </c>
      <c r="H127" s="176" t="s">
        <v>286</v>
      </c>
      <c r="I127" s="176" t="s">
        <v>287</v>
      </c>
      <c r="J127" s="4" t="s">
        <v>337</v>
      </c>
      <c r="K127" s="178" t="s">
        <v>58</v>
      </c>
      <c r="L127" s="177" t="s">
        <v>266</v>
      </c>
      <c r="M127" s="3" t="s">
        <v>150</v>
      </c>
      <c r="N127" s="179">
        <v>2787500</v>
      </c>
      <c r="O127" s="178" t="s">
        <v>85</v>
      </c>
      <c r="P127" s="177" t="s">
        <v>16</v>
      </c>
    </row>
    <row r="128" spans="1:16" ht="36.75" customHeight="1">
      <c r="A128" s="18"/>
      <c r="B128" s="150"/>
      <c r="C128" s="145"/>
      <c r="D128" s="59"/>
      <c r="E128" s="190" t="s">
        <v>182</v>
      </c>
      <c r="F128" s="176" t="s">
        <v>801</v>
      </c>
      <c r="G128" s="4" t="s">
        <v>528</v>
      </c>
      <c r="H128" s="176" t="s">
        <v>801</v>
      </c>
      <c r="I128" s="176" t="s">
        <v>802</v>
      </c>
      <c r="J128" s="4" t="s">
        <v>337</v>
      </c>
      <c r="K128" s="178" t="s">
        <v>58</v>
      </c>
      <c r="L128" s="177" t="s">
        <v>266</v>
      </c>
      <c r="M128" s="3" t="s">
        <v>147</v>
      </c>
      <c r="N128" s="179">
        <v>7000000</v>
      </c>
      <c r="O128" s="178" t="s">
        <v>85</v>
      </c>
      <c r="P128" s="177" t="s">
        <v>16</v>
      </c>
    </row>
    <row r="129" spans="1:16" s="1" customFormat="1" ht="27" customHeight="1">
      <c r="A129" s="18"/>
      <c r="B129" s="150"/>
      <c r="C129" s="145"/>
      <c r="D129" s="59"/>
      <c r="E129" s="190" t="s">
        <v>593</v>
      </c>
      <c r="F129" s="176" t="s">
        <v>641</v>
      </c>
      <c r="G129" s="141" t="s">
        <v>528</v>
      </c>
      <c r="H129" s="176" t="s">
        <v>641</v>
      </c>
      <c r="I129" s="176" t="s">
        <v>643</v>
      </c>
      <c r="J129" s="4" t="s">
        <v>337</v>
      </c>
      <c r="K129" s="178" t="s">
        <v>565</v>
      </c>
      <c r="L129" s="177" t="s">
        <v>646</v>
      </c>
      <c r="M129" s="3" t="s">
        <v>146</v>
      </c>
      <c r="N129" s="179">
        <v>2787500</v>
      </c>
      <c r="O129" s="178" t="s">
        <v>85</v>
      </c>
      <c r="P129" s="177" t="s">
        <v>16</v>
      </c>
    </row>
    <row r="130" spans="1:16" s="1" customFormat="1" ht="27" customHeight="1">
      <c r="A130" s="18"/>
      <c r="B130" s="150"/>
      <c r="C130" s="145"/>
      <c r="D130" s="59"/>
      <c r="E130" s="190" t="s">
        <v>594</v>
      </c>
      <c r="F130" s="176" t="s">
        <v>647</v>
      </c>
      <c r="G130" s="141" t="s">
        <v>528</v>
      </c>
      <c r="H130" s="176" t="s">
        <v>642</v>
      </c>
      <c r="I130" s="176" t="s">
        <v>644</v>
      </c>
      <c r="J130" s="4" t="s">
        <v>337</v>
      </c>
      <c r="K130" s="178" t="s">
        <v>645</v>
      </c>
      <c r="L130" s="177" t="s">
        <v>648</v>
      </c>
      <c r="M130" s="4" t="s">
        <v>141</v>
      </c>
      <c r="N130" s="179">
        <v>2000000</v>
      </c>
      <c r="O130" s="178" t="s">
        <v>85</v>
      </c>
      <c r="P130" s="177" t="s">
        <v>16</v>
      </c>
    </row>
    <row r="131" spans="1:16" s="1" customFormat="1" ht="27" customHeight="1">
      <c r="A131" s="18"/>
      <c r="B131" s="312"/>
      <c r="C131" s="310"/>
      <c r="D131" s="59"/>
      <c r="E131" s="190" t="s">
        <v>713</v>
      </c>
      <c r="F131" s="176" t="s">
        <v>804</v>
      </c>
      <c r="G131" s="141" t="s">
        <v>528</v>
      </c>
      <c r="H131" s="176" t="s">
        <v>804</v>
      </c>
      <c r="I131" s="176" t="s">
        <v>805</v>
      </c>
      <c r="J131" s="4" t="s">
        <v>337</v>
      </c>
      <c r="K131" s="178" t="s">
        <v>75</v>
      </c>
      <c r="L131" s="177" t="s">
        <v>806</v>
      </c>
      <c r="M131" s="4" t="s">
        <v>146</v>
      </c>
      <c r="N131" s="179">
        <v>3000000</v>
      </c>
      <c r="O131" s="178" t="s">
        <v>85</v>
      </c>
      <c r="P131" s="177" t="s">
        <v>16</v>
      </c>
    </row>
    <row r="132" spans="1:16" s="1" customFormat="1" ht="27" customHeight="1">
      <c r="A132" s="18"/>
      <c r="B132" s="418"/>
      <c r="C132" s="414"/>
      <c r="D132" s="59"/>
      <c r="E132" s="190" t="s">
        <v>803</v>
      </c>
      <c r="F132" s="176" t="s">
        <v>966</v>
      </c>
      <c r="G132" s="141" t="s">
        <v>528</v>
      </c>
      <c r="H132" s="176" t="s">
        <v>966</v>
      </c>
      <c r="I132" s="176" t="s">
        <v>967</v>
      </c>
      <c r="J132" s="4" t="s">
        <v>337</v>
      </c>
      <c r="K132" s="178" t="s">
        <v>34</v>
      </c>
      <c r="L132" s="177" t="s">
        <v>345</v>
      </c>
      <c r="M132" s="4" t="s">
        <v>150</v>
      </c>
      <c r="N132" s="179">
        <v>70000000</v>
      </c>
      <c r="O132" s="178" t="s">
        <v>85</v>
      </c>
      <c r="P132" s="177" t="s">
        <v>536</v>
      </c>
    </row>
    <row r="133" spans="1:16" ht="30" customHeight="1">
      <c r="A133" s="18"/>
      <c r="B133" s="150"/>
      <c r="C133" s="145"/>
      <c r="D133" s="59"/>
      <c r="E133" s="484" t="s">
        <v>119</v>
      </c>
      <c r="F133" s="484"/>
      <c r="G133" s="39"/>
      <c r="H133" s="39"/>
      <c r="I133" s="39"/>
      <c r="J133" s="3"/>
      <c r="K133" s="3"/>
      <c r="L133" s="4"/>
      <c r="M133" s="3"/>
      <c r="N133" s="66"/>
      <c r="O133" s="3"/>
      <c r="P133" s="4"/>
    </row>
    <row r="134" spans="1:16" ht="74.25" customHeight="1">
      <c r="A134" s="18"/>
      <c r="B134" s="150"/>
      <c r="C134" s="145"/>
      <c r="D134" s="59"/>
      <c r="E134" s="187" t="s">
        <v>28</v>
      </c>
      <c r="F134" s="2" t="s">
        <v>66</v>
      </c>
      <c r="G134" s="4" t="s">
        <v>528</v>
      </c>
      <c r="H134" s="2" t="s">
        <v>293</v>
      </c>
      <c r="I134" s="180" t="s">
        <v>288</v>
      </c>
      <c r="J134" s="4" t="s">
        <v>337</v>
      </c>
      <c r="K134" s="3" t="s">
        <v>54</v>
      </c>
      <c r="L134" s="4" t="s">
        <v>274</v>
      </c>
      <c r="M134" s="4" t="s">
        <v>159</v>
      </c>
      <c r="N134" s="66">
        <f>'[2]RAB MANUAL'!E2578</f>
        <v>7995000</v>
      </c>
      <c r="O134" s="3" t="s">
        <v>85</v>
      </c>
      <c r="P134" s="4" t="s">
        <v>16</v>
      </c>
    </row>
    <row r="135" spans="1:16" ht="93.75" customHeight="1">
      <c r="A135" s="18"/>
      <c r="B135" s="150"/>
      <c r="C135" s="145"/>
      <c r="D135" s="59"/>
      <c r="E135" s="187" t="s">
        <v>29</v>
      </c>
      <c r="F135" s="2" t="s">
        <v>67</v>
      </c>
      <c r="G135" s="4" t="s">
        <v>528</v>
      </c>
      <c r="H135" s="2" t="s">
        <v>294</v>
      </c>
      <c r="I135" s="2" t="s">
        <v>291</v>
      </c>
      <c r="J135" s="4" t="s">
        <v>337</v>
      </c>
      <c r="K135" s="3" t="s">
        <v>58</v>
      </c>
      <c r="L135" s="5" t="s">
        <v>266</v>
      </c>
      <c r="M135" s="3" t="s">
        <v>150</v>
      </c>
      <c r="N135" s="66">
        <f>'[2]RAB MANUAL'!E2590</f>
        <v>3565000</v>
      </c>
      <c r="O135" s="3" t="s">
        <v>85</v>
      </c>
      <c r="P135" s="4" t="s">
        <v>16</v>
      </c>
    </row>
    <row r="136" spans="1:16" ht="90" customHeight="1">
      <c r="A136" s="21"/>
      <c r="B136" s="150"/>
      <c r="C136" s="145"/>
      <c r="D136" s="59"/>
      <c r="E136" s="187" t="s">
        <v>31</v>
      </c>
      <c r="F136" s="2" t="s">
        <v>68</v>
      </c>
      <c r="G136" s="4" t="s">
        <v>528</v>
      </c>
      <c r="H136" s="2" t="s">
        <v>295</v>
      </c>
      <c r="I136" s="2" t="s">
        <v>292</v>
      </c>
      <c r="J136" s="4" t="s">
        <v>337</v>
      </c>
      <c r="K136" s="3" t="s">
        <v>58</v>
      </c>
      <c r="L136" s="5" t="s">
        <v>266</v>
      </c>
      <c r="M136" s="3" t="s">
        <v>149</v>
      </c>
      <c r="N136" s="66">
        <f>'[2]RAB MANUAL'!E2602</f>
        <v>3565000</v>
      </c>
      <c r="O136" s="3" t="s">
        <v>85</v>
      </c>
      <c r="P136" s="4" t="s">
        <v>16</v>
      </c>
    </row>
    <row r="137" spans="1:16" ht="103.5" customHeight="1">
      <c r="A137" s="21"/>
      <c r="B137" s="150"/>
      <c r="C137" s="145"/>
      <c r="D137" s="59"/>
      <c r="E137" s="191" t="s">
        <v>32</v>
      </c>
      <c r="F137" s="128" t="s">
        <v>69</v>
      </c>
      <c r="G137" s="4" t="s">
        <v>528</v>
      </c>
      <c r="H137" s="128" t="s">
        <v>296</v>
      </c>
      <c r="I137" s="128" t="s">
        <v>297</v>
      </c>
      <c r="J137" s="8" t="s">
        <v>337</v>
      </c>
      <c r="K137" s="7" t="s">
        <v>58</v>
      </c>
      <c r="L137" s="5" t="s">
        <v>266</v>
      </c>
      <c r="M137" s="7" t="s">
        <v>146</v>
      </c>
      <c r="N137" s="68">
        <f>'[2]RAB MANUAL'!E2614</f>
        <v>3565000</v>
      </c>
      <c r="O137" s="7" t="s">
        <v>85</v>
      </c>
      <c r="P137" s="8" t="s">
        <v>16</v>
      </c>
    </row>
    <row r="138" spans="1:16" ht="74.25" customHeight="1">
      <c r="A138" s="21"/>
      <c r="B138" s="150"/>
      <c r="C138" s="145"/>
      <c r="D138" s="59"/>
      <c r="E138" s="187" t="s">
        <v>35</v>
      </c>
      <c r="F138" s="2" t="s">
        <v>173</v>
      </c>
      <c r="G138" s="4" t="s">
        <v>528</v>
      </c>
      <c r="H138" s="2" t="s">
        <v>298</v>
      </c>
      <c r="I138" s="2" t="s">
        <v>299</v>
      </c>
      <c r="J138" s="4" t="s">
        <v>337</v>
      </c>
      <c r="K138" s="3" t="s">
        <v>58</v>
      </c>
      <c r="L138" s="5" t="s">
        <v>345</v>
      </c>
      <c r="M138" s="3" t="s">
        <v>147</v>
      </c>
      <c r="N138" s="66">
        <f>'[2]RAB MANUAL'!E2626</f>
        <v>22520000</v>
      </c>
      <c r="O138" s="3" t="s">
        <v>85</v>
      </c>
      <c r="P138" s="4" t="s">
        <v>16</v>
      </c>
    </row>
    <row r="139" spans="1:16" ht="49.5" customHeight="1">
      <c r="A139" s="21"/>
      <c r="B139" s="150"/>
      <c r="C139" s="145"/>
      <c r="D139" s="59"/>
      <c r="E139" s="468" t="s">
        <v>120</v>
      </c>
      <c r="F139" s="469"/>
      <c r="G139" s="36"/>
      <c r="H139" s="36"/>
      <c r="I139" s="36"/>
      <c r="J139" s="3"/>
      <c r="K139" s="3"/>
      <c r="L139" s="5"/>
      <c r="M139" s="3"/>
      <c r="N139" s="66"/>
      <c r="O139" s="3"/>
      <c r="P139" s="4"/>
    </row>
    <row r="140" spans="1:16" ht="39" customHeight="1">
      <c r="A140" s="21"/>
      <c r="B140" s="150"/>
      <c r="C140" s="145"/>
      <c r="D140" s="59"/>
      <c r="E140" s="188" t="s">
        <v>199</v>
      </c>
      <c r="F140" s="181" t="s">
        <v>398</v>
      </c>
      <c r="G140" s="192" t="s">
        <v>204</v>
      </c>
      <c r="H140" s="181" t="s">
        <v>398</v>
      </c>
      <c r="I140" s="181" t="s">
        <v>398</v>
      </c>
      <c r="J140" s="4" t="s">
        <v>337</v>
      </c>
      <c r="K140" s="3" t="s">
        <v>34</v>
      </c>
      <c r="L140" s="5" t="s">
        <v>266</v>
      </c>
      <c r="M140" s="3" t="s">
        <v>146</v>
      </c>
      <c r="N140" s="66">
        <v>30000000</v>
      </c>
      <c r="O140" s="3" t="s">
        <v>85</v>
      </c>
      <c r="P140" s="4" t="s">
        <v>16</v>
      </c>
    </row>
    <row r="141" spans="1:16" ht="36.75" customHeight="1">
      <c r="A141" s="21"/>
      <c r="B141" s="150"/>
      <c r="C141" s="474" t="s">
        <v>121</v>
      </c>
      <c r="D141" s="475"/>
      <c r="E141" s="466" t="s">
        <v>425</v>
      </c>
      <c r="F141" s="467"/>
      <c r="G141" s="43"/>
      <c r="H141" s="41"/>
      <c r="I141" s="41"/>
      <c r="J141" s="3"/>
      <c r="K141" s="3"/>
      <c r="L141" s="5"/>
      <c r="M141" s="3"/>
      <c r="N141" s="66"/>
      <c r="O141" s="3"/>
      <c r="P141" s="4"/>
    </row>
    <row r="142" spans="1:16" ht="38.25" customHeight="1">
      <c r="A142" s="21"/>
      <c r="B142" s="150"/>
      <c r="C142" s="159"/>
      <c r="D142" s="160"/>
      <c r="E142" s="152">
        <v>1</v>
      </c>
      <c r="F142" s="212" t="s">
        <v>400</v>
      </c>
      <c r="G142" s="193" t="s">
        <v>206</v>
      </c>
      <c r="H142" s="212" t="s">
        <v>400</v>
      </c>
      <c r="I142" s="212" t="s">
        <v>405</v>
      </c>
      <c r="J142" s="194" t="s">
        <v>410</v>
      </c>
      <c r="K142" s="195" t="s">
        <v>412</v>
      </c>
      <c r="L142" s="5" t="s">
        <v>268</v>
      </c>
      <c r="M142" s="3" t="s">
        <v>527</v>
      </c>
      <c r="N142" s="66">
        <v>241272500</v>
      </c>
      <c r="O142" s="3" t="s">
        <v>85</v>
      </c>
      <c r="P142" s="4" t="s">
        <v>16</v>
      </c>
    </row>
    <row r="143" spans="1:16" ht="51" customHeight="1">
      <c r="A143" s="21"/>
      <c r="B143" s="150"/>
      <c r="C143" s="159"/>
      <c r="D143" s="160"/>
      <c r="E143" s="466" t="s">
        <v>530</v>
      </c>
      <c r="F143" s="467"/>
      <c r="G143" s="43"/>
      <c r="H143" s="75"/>
      <c r="I143" s="75"/>
      <c r="J143" s="194"/>
      <c r="K143" s="195"/>
      <c r="L143" s="5"/>
      <c r="M143" s="3"/>
      <c r="N143" s="66"/>
      <c r="O143" s="3"/>
      <c r="P143" s="4"/>
    </row>
    <row r="144" spans="1:16" s="1" customFormat="1" ht="42" customHeight="1">
      <c r="A144" s="21"/>
      <c r="B144" s="150"/>
      <c r="C144" s="159"/>
      <c r="D144" s="160"/>
      <c r="E144" s="385">
        <v>1</v>
      </c>
      <c r="F144" s="315" t="s">
        <v>618</v>
      </c>
      <c r="G144" s="193" t="s">
        <v>531</v>
      </c>
      <c r="H144" s="322" t="s">
        <v>618</v>
      </c>
      <c r="I144" s="129" t="s">
        <v>619</v>
      </c>
      <c r="J144" s="196" t="s">
        <v>961</v>
      </c>
      <c r="K144" s="197" t="s">
        <v>615</v>
      </c>
      <c r="L144" s="198" t="s">
        <v>267</v>
      </c>
      <c r="M144" s="3" t="s">
        <v>616</v>
      </c>
      <c r="N144" s="66">
        <v>50000000</v>
      </c>
      <c r="O144" s="3" t="s">
        <v>544</v>
      </c>
      <c r="P144" s="4" t="s">
        <v>16</v>
      </c>
    </row>
    <row r="145" spans="1:16" s="1" customFormat="1" ht="45" customHeight="1">
      <c r="A145" s="21"/>
      <c r="B145" s="150"/>
      <c r="C145" s="159"/>
      <c r="D145" s="160"/>
      <c r="E145" s="217">
        <v>2</v>
      </c>
      <c r="F145" s="199" t="s">
        <v>621</v>
      </c>
      <c r="G145" s="193" t="s">
        <v>531</v>
      </c>
      <c r="H145" s="199" t="s">
        <v>621</v>
      </c>
      <c r="I145" s="129" t="s">
        <v>622</v>
      </c>
      <c r="J145" s="196" t="s">
        <v>614</v>
      </c>
      <c r="K145" s="197" t="s">
        <v>620</v>
      </c>
      <c r="L145" s="198" t="s">
        <v>354</v>
      </c>
      <c r="M145" s="3" t="s">
        <v>370</v>
      </c>
      <c r="N145" s="66">
        <v>45000000</v>
      </c>
      <c r="O145" s="3" t="s">
        <v>544</v>
      </c>
      <c r="P145" s="4" t="s">
        <v>16</v>
      </c>
    </row>
    <row r="146" spans="1:16" s="1" customFormat="1" ht="44.25" customHeight="1">
      <c r="A146" s="21"/>
      <c r="B146" s="150"/>
      <c r="C146" s="159"/>
      <c r="D146" s="160"/>
      <c r="E146" s="217" t="s">
        <v>31</v>
      </c>
      <c r="F146" s="199" t="s">
        <v>640</v>
      </c>
      <c r="G146" s="193" t="s">
        <v>637</v>
      </c>
      <c r="H146" s="199" t="s">
        <v>636</v>
      </c>
      <c r="I146" s="199" t="s">
        <v>638</v>
      </c>
      <c r="J146" s="196" t="s">
        <v>415</v>
      </c>
      <c r="K146" s="197" t="s">
        <v>639</v>
      </c>
      <c r="L146" s="198" t="s">
        <v>267</v>
      </c>
      <c r="M146" s="3" t="s">
        <v>616</v>
      </c>
      <c r="N146" s="66">
        <v>50000000</v>
      </c>
      <c r="O146" s="3" t="s">
        <v>544</v>
      </c>
      <c r="P146" s="4" t="s">
        <v>16</v>
      </c>
    </row>
    <row r="147" spans="1:16" ht="37.5" customHeight="1">
      <c r="A147" s="21"/>
      <c r="B147" s="150"/>
      <c r="C147" s="159"/>
      <c r="D147" s="160"/>
      <c r="E147" s="466" t="s">
        <v>426</v>
      </c>
      <c r="F147" s="467"/>
      <c r="G147" s="43"/>
      <c r="H147" s="75"/>
      <c r="I147" s="75"/>
      <c r="J147" s="194"/>
      <c r="K147" s="195"/>
      <c r="L147" s="5"/>
      <c r="M147" s="3"/>
      <c r="N147" s="66"/>
      <c r="O147" s="3"/>
      <c r="P147" s="4"/>
    </row>
    <row r="148" spans="1:16" ht="57" customHeight="1">
      <c r="A148" s="21"/>
      <c r="B148" s="150"/>
      <c r="C148" s="159"/>
      <c r="D148" s="160"/>
      <c r="E148" s="253" t="s">
        <v>199</v>
      </c>
      <c r="F148" s="75" t="s">
        <v>972</v>
      </c>
      <c r="G148" s="268" t="s">
        <v>532</v>
      </c>
      <c r="H148" s="75" t="s">
        <v>401</v>
      </c>
      <c r="I148" s="75" t="s">
        <v>406</v>
      </c>
      <c r="J148" s="194" t="s">
        <v>411</v>
      </c>
      <c r="K148" s="195" t="s">
        <v>414</v>
      </c>
      <c r="L148" s="5" t="s">
        <v>533</v>
      </c>
      <c r="M148" s="3" t="s">
        <v>147</v>
      </c>
      <c r="N148" s="66">
        <v>225000000</v>
      </c>
      <c r="O148" s="3" t="s">
        <v>85</v>
      </c>
      <c r="P148" s="4" t="s">
        <v>16</v>
      </c>
    </row>
    <row r="149" spans="1:16" s="1" customFormat="1" ht="57" customHeight="1">
      <c r="A149" s="21"/>
      <c r="B149" s="359"/>
      <c r="C149" s="357"/>
      <c r="D149" s="358"/>
      <c r="E149" s="356">
        <v>2</v>
      </c>
      <c r="F149" s="75" t="s">
        <v>508</v>
      </c>
      <c r="G149" s="268" t="s">
        <v>206</v>
      </c>
      <c r="H149" s="75" t="s">
        <v>508</v>
      </c>
      <c r="I149" s="75" t="s">
        <v>510</v>
      </c>
      <c r="J149" s="194" t="s">
        <v>950</v>
      </c>
      <c r="K149" s="195" t="s">
        <v>391</v>
      </c>
      <c r="L149" s="5" t="s">
        <v>533</v>
      </c>
      <c r="M149" s="3" t="s">
        <v>147</v>
      </c>
      <c r="N149" s="66">
        <v>300000000</v>
      </c>
      <c r="O149" s="3" t="s">
        <v>85</v>
      </c>
      <c r="P149" s="4" t="s">
        <v>16</v>
      </c>
    </row>
    <row r="150" spans="1:16" ht="61.5" customHeight="1">
      <c r="A150" s="21"/>
      <c r="B150" s="150"/>
      <c r="C150" s="159"/>
      <c r="D150" s="160"/>
      <c r="E150" s="466" t="s">
        <v>428</v>
      </c>
      <c r="F150" s="483"/>
      <c r="G150" s="43"/>
      <c r="H150" s="75"/>
      <c r="I150" s="75"/>
      <c r="J150" s="194"/>
      <c r="K150" s="195"/>
      <c r="L150" s="5"/>
      <c r="M150" s="3"/>
      <c r="N150" s="66"/>
      <c r="O150" s="3"/>
      <c r="P150" s="4"/>
    </row>
    <row r="151" spans="1:16" ht="40.5" customHeight="1">
      <c r="A151" s="21"/>
      <c r="B151" s="150"/>
      <c r="C151" s="159"/>
      <c r="D151" s="160"/>
      <c r="E151" s="385">
        <v>1</v>
      </c>
      <c r="F151" s="75" t="s">
        <v>417</v>
      </c>
      <c r="G151" s="200" t="s">
        <v>534</v>
      </c>
      <c r="H151" s="75" t="s">
        <v>417</v>
      </c>
      <c r="I151" s="132" t="s">
        <v>422</v>
      </c>
      <c r="J151" s="194" t="s">
        <v>415</v>
      </c>
      <c r="K151" s="195" t="s">
        <v>391</v>
      </c>
      <c r="L151" s="5" t="s">
        <v>354</v>
      </c>
      <c r="M151" s="3" t="s">
        <v>535</v>
      </c>
      <c r="N151" s="66">
        <v>75000000</v>
      </c>
      <c r="O151" s="3" t="s">
        <v>85</v>
      </c>
      <c r="P151" s="4" t="s">
        <v>536</v>
      </c>
    </row>
    <row r="152" spans="1:16" s="1" customFormat="1" ht="40.5" customHeight="1">
      <c r="A152" s="21"/>
      <c r="B152" s="150"/>
      <c r="C152" s="159"/>
      <c r="D152" s="160"/>
      <c r="E152" s="385">
        <v>2</v>
      </c>
      <c r="F152" s="75" t="s">
        <v>605</v>
      </c>
      <c r="G152" s="200" t="s">
        <v>532</v>
      </c>
      <c r="H152" s="75" t="s">
        <v>605</v>
      </c>
      <c r="I152" s="75" t="s">
        <v>607</v>
      </c>
      <c r="J152" s="194" t="s">
        <v>606</v>
      </c>
      <c r="K152" s="195" t="s">
        <v>635</v>
      </c>
      <c r="L152" s="5" t="s">
        <v>480</v>
      </c>
      <c r="M152" s="3" t="s">
        <v>370</v>
      </c>
      <c r="N152" s="66">
        <v>50000000</v>
      </c>
      <c r="O152" s="3" t="s">
        <v>84</v>
      </c>
      <c r="P152" s="4" t="s">
        <v>16</v>
      </c>
    </row>
    <row r="153" spans="1:16" s="1" customFormat="1" ht="40.5" customHeight="1">
      <c r="A153" s="21"/>
      <c r="B153" s="150"/>
      <c r="C153" s="159"/>
      <c r="D153" s="160"/>
      <c r="E153" s="385">
        <v>3</v>
      </c>
      <c r="F153" s="75" t="s">
        <v>631</v>
      </c>
      <c r="G153" s="200" t="s">
        <v>206</v>
      </c>
      <c r="H153" s="75" t="s">
        <v>632</v>
      </c>
      <c r="I153" s="75" t="s">
        <v>633</v>
      </c>
      <c r="J153" s="194" t="s">
        <v>606</v>
      </c>
      <c r="K153" s="195" t="s">
        <v>634</v>
      </c>
      <c r="L153" s="5" t="s">
        <v>480</v>
      </c>
      <c r="M153" s="3" t="s">
        <v>370</v>
      </c>
      <c r="N153" s="66">
        <v>80000000</v>
      </c>
      <c r="O153" s="3" t="s">
        <v>85</v>
      </c>
      <c r="P153" s="4" t="s">
        <v>16</v>
      </c>
    </row>
    <row r="154" spans="1:16" s="1" customFormat="1" ht="40.5" customHeight="1">
      <c r="A154" s="21"/>
      <c r="B154" s="438"/>
      <c r="C154" s="439"/>
      <c r="D154" s="440"/>
      <c r="E154" s="444">
        <v>4</v>
      </c>
      <c r="F154" s="443" t="s">
        <v>998</v>
      </c>
      <c r="G154" s="445" t="s">
        <v>206</v>
      </c>
      <c r="H154" s="443" t="s">
        <v>998</v>
      </c>
      <c r="I154" s="443" t="s">
        <v>999</v>
      </c>
      <c r="J154" s="259" t="s">
        <v>1000</v>
      </c>
      <c r="K154" s="270" t="s">
        <v>1001</v>
      </c>
      <c r="L154" s="271" t="s">
        <v>1002</v>
      </c>
      <c r="M154" s="273" t="s">
        <v>146</v>
      </c>
      <c r="N154" s="446">
        <v>30000000</v>
      </c>
      <c r="O154" s="273" t="s">
        <v>84</v>
      </c>
      <c r="P154" s="272" t="s">
        <v>536</v>
      </c>
    </row>
    <row r="155" spans="1:16" ht="51.75" customHeight="1">
      <c r="A155" s="21"/>
      <c r="B155" s="150"/>
      <c r="C155" s="159"/>
      <c r="D155" s="160"/>
      <c r="E155" s="385">
        <v>5</v>
      </c>
      <c r="F155" s="75" t="s">
        <v>537</v>
      </c>
      <c r="G155" s="201" t="s">
        <v>206</v>
      </c>
      <c r="H155" s="75" t="s">
        <v>537</v>
      </c>
      <c r="I155" s="75" t="s">
        <v>538</v>
      </c>
      <c r="J155" s="194" t="s">
        <v>539</v>
      </c>
      <c r="K155" s="195" t="s">
        <v>540</v>
      </c>
      <c r="L155" s="194" t="s">
        <v>267</v>
      </c>
      <c r="M155" s="6" t="s">
        <v>146</v>
      </c>
      <c r="N155" s="66">
        <v>80000000</v>
      </c>
      <c r="O155" s="3" t="s">
        <v>84</v>
      </c>
      <c r="P155" s="4" t="s">
        <v>16</v>
      </c>
    </row>
    <row r="156" spans="1:16" ht="47.25" customHeight="1">
      <c r="A156" s="21"/>
      <c r="B156" s="150"/>
      <c r="C156" s="159"/>
      <c r="D156" s="160"/>
      <c r="E156" s="385">
        <v>6</v>
      </c>
      <c r="F156" s="75" t="s">
        <v>541</v>
      </c>
      <c r="G156" s="201" t="s">
        <v>206</v>
      </c>
      <c r="H156" s="75" t="s">
        <v>542</v>
      </c>
      <c r="I156" s="75" t="s">
        <v>543</v>
      </c>
      <c r="J156" s="194" t="s">
        <v>415</v>
      </c>
      <c r="K156" s="195" t="s">
        <v>623</v>
      </c>
      <c r="L156" s="194" t="s">
        <v>624</v>
      </c>
      <c r="M156" s="6" t="s">
        <v>146</v>
      </c>
      <c r="N156" s="66">
        <v>120000000</v>
      </c>
      <c r="O156" s="3" t="s">
        <v>85</v>
      </c>
      <c r="P156" s="4" t="s">
        <v>16</v>
      </c>
    </row>
    <row r="157" spans="1:16" ht="39.75" customHeight="1">
      <c r="A157" s="21"/>
      <c r="B157" s="150"/>
      <c r="C157" s="159"/>
      <c r="D157" s="160"/>
      <c r="E157" s="466" t="s">
        <v>427</v>
      </c>
      <c r="F157" s="467"/>
      <c r="G157" s="43"/>
      <c r="H157" s="75"/>
      <c r="I157" s="75"/>
      <c r="J157" s="194"/>
      <c r="K157" s="195"/>
      <c r="L157" s="5"/>
      <c r="M157" s="3"/>
      <c r="N157" s="66"/>
      <c r="O157" s="3"/>
      <c r="P157" s="4"/>
    </row>
    <row r="158" spans="1:16" ht="40.5" customHeight="1">
      <c r="A158" s="21"/>
      <c r="B158" s="150"/>
      <c r="C158" s="159"/>
      <c r="D158" s="160"/>
      <c r="E158" s="152">
        <v>1</v>
      </c>
      <c r="F158" s="75" t="s">
        <v>402</v>
      </c>
      <c r="G158" s="193" t="s">
        <v>210</v>
      </c>
      <c r="H158" s="75" t="s">
        <v>402</v>
      </c>
      <c r="I158" s="75" t="s">
        <v>407</v>
      </c>
      <c r="J158" s="194" t="s">
        <v>415</v>
      </c>
      <c r="K158" s="195" t="s">
        <v>391</v>
      </c>
      <c r="L158" s="5">
        <v>0</v>
      </c>
      <c r="M158" s="3" t="s">
        <v>151</v>
      </c>
      <c r="N158" s="66">
        <v>50000000</v>
      </c>
      <c r="O158" s="3" t="s">
        <v>84</v>
      </c>
      <c r="P158" s="4" t="s">
        <v>536</v>
      </c>
    </row>
    <row r="159" spans="1:16" ht="62.25" customHeight="1">
      <c r="A159" s="21"/>
      <c r="B159" s="150"/>
      <c r="C159" s="459" t="s">
        <v>122</v>
      </c>
      <c r="D159" s="460"/>
      <c r="E159" s="472" t="s">
        <v>163</v>
      </c>
      <c r="F159" s="473"/>
      <c r="G159" s="157"/>
      <c r="H159" s="157"/>
      <c r="I159" s="157"/>
      <c r="J159" s="4"/>
      <c r="K159" s="3"/>
      <c r="L159" s="5"/>
      <c r="M159" s="4"/>
      <c r="N159" s="66"/>
      <c r="O159" s="3" t="s">
        <v>30</v>
      </c>
      <c r="P159" s="4"/>
    </row>
    <row r="160" spans="1:16" ht="24.75" customHeight="1">
      <c r="A160" s="21"/>
      <c r="B160" s="150"/>
      <c r="C160" s="145"/>
      <c r="D160" s="146"/>
      <c r="E160" s="202" t="s">
        <v>28</v>
      </c>
      <c r="F160" s="130" t="s">
        <v>734</v>
      </c>
      <c r="G160" s="200" t="s">
        <v>545</v>
      </c>
      <c r="H160" s="130" t="s">
        <v>164</v>
      </c>
      <c r="I160" s="181" t="s">
        <v>460</v>
      </c>
      <c r="J160" s="4" t="s">
        <v>337</v>
      </c>
      <c r="K160" s="3" t="s">
        <v>301</v>
      </c>
      <c r="L160" s="5" t="s">
        <v>301</v>
      </c>
      <c r="M160" s="4" t="s">
        <v>370</v>
      </c>
      <c r="N160" s="66">
        <v>15000000</v>
      </c>
      <c r="O160" s="3" t="s">
        <v>84</v>
      </c>
      <c r="P160" s="4" t="s">
        <v>16</v>
      </c>
    </row>
    <row r="161" spans="1:16" ht="49.5" customHeight="1">
      <c r="A161" s="21"/>
      <c r="B161" s="150"/>
      <c r="C161" s="145"/>
      <c r="D161" s="146"/>
      <c r="E161" s="472" t="s">
        <v>429</v>
      </c>
      <c r="F161" s="473"/>
      <c r="G161" s="157"/>
      <c r="H161" s="157"/>
      <c r="I161" s="157"/>
      <c r="J161" s="4"/>
      <c r="K161" s="3"/>
      <c r="L161" s="5"/>
      <c r="M161" s="4"/>
      <c r="N161" s="66"/>
      <c r="O161" s="3"/>
      <c r="P161" s="4"/>
    </row>
    <row r="162" spans="1:16" ht="65.25" customHeight="1">
      <c r="A162" s="21"/>
      <c r="B162" s="150"/>
      <c r="C162" s="145"/>
      <c r="D162" s="146"/>
      <c r="E162" s="156" t="s">
        <v>371</v>
      </c>
      <c r="F162" s="75" t="s">
        <v>404</v>
      </c>
      <c r="G162" s="203" t="s">
        <v>546</v>
      </c>
      <c r="H162" s="75" t="s">
        <v>404</v>
      </c>
      <c r="I162" s="75" t="s">
        <v>409</v>
      </c>
      <c r="J162" s="194" t="s">
        <v>337</v>
      </c>
      <c r="K162" s="195" t="s">
        <v>547</v>
      </c>
      <c r="L162" s="194" t="s">
        <v>548</v>
      </c>
      <c r="M162" s="6" t="s">
        <v>149</v>
      </c>
      <c r="N162" s="66">
        <v>100000000</v>
      </c>
      <c r="O162" s="3" t="s">
        <v>85</v>
      </c>
      <c r="P162" s="4" t="s">
        <v>16</v>
      </c>
    </row>
    <row r="163" spans="1:16" ht="52.5" customHeight="1">
      <c r="A163" s="21"/>
      <c r="B163" s="150"/>
      <c r="C163" s="145"/>
      <c r="D163" s="146"/>
      <c r="E163" s="472" t="s">
        <v>430</v>
      </c>
      <c r="F163" s="473"/>
      <c r="G163" s="72"/>
      <c r="H163" s="75"/>
      <c r="I163" s="75"/>
      <c r="J163" s="194"/>
      <c r="K163" s="195"/>
      <c r="L163" s="5"/>
      <c r="M163" s="4"/>
      <c r="N163" s="66"/>
      <c r="O163" s="3"/>
      <c r="P163" s="4"/>
    </row>
    <row r="164" spans="1:16" ht="43.5" customHeight="1">
      <c r="A164" s="21"/>
      <c r="B164" s="150"/>
      <c r="C164" s="145"/>
      <c r="D164" s="146"/>
      <c r="E164" s="204" t="s">
        <v>371</v>
      </c>
      <c r="F164" s="75" t="s">
        <v>403</v>
      </c>
      <c r="G164" s="6" t="s">
        <v>546</v>
      </c>
      <c r="H164" s="75" t="s">
        <v>403</v>
      </c>
      <c r="I164" s="75" t="s">
        <v>408</v>
      </c>
      <c r="J164" s="194" t="s">
        <v>337</v>
      </c>
      <c r="K164" s="195" t="s">
        <v>549</v>
      </c>
      <c r="L164" s="194" t="s">
        <v>548</v>
      </c>
      <c r="M164" s="4" t="s">
        <v>149</v>
      </c>
      <c r="N164" s="66">
        <v>20000000</v>
      </c>
      <c r="O164" s="3" t="s">
        <v>84</v>
      </c>
      <c r="P164" s="4" t="s">
        <v>16</v>
      </c>
    </row>
    <row r="165" spans="1:16" ht="48.75" customHeight="1">
      <c r="A165" s="21"/>
      <c r="B165" s="150"/>
      <c r="C165" s="145"/>
      <c r="D165" s="146"/>
      <c r="E165" s="472" t="s">
        <v>431</v>
      </c>
      <c r="F165" s="473"/>
      <c r="G165" s="4"/>
      <c r="H165" s="75"/>
      <c r="I165" s="75"/>
      <c r="J165" s="194"/>
      <c r="K165" s="195"/>
      <c r="L165" s="5"/>
      <c r="M165" s="4"/>
      <c r="N165" s="66"/>
      <c r="O165" s="3"/>
      <c r="P165" s="4"/>
    </row>
    <row r="166" spans="1:16" ht="38.25" customHeight="1">
      <c r="A166" s="21"/>
      <c r="B166" s="150"/>
      <c r="C166" s="145"/>
      <c r="D166" s="146"/>
      <c r="E166" s="156" t="s">
        <v>371</v>
      </c>
      <c r="F166" s="75" t="s">
        <v>416</v>
      </c>
      <c r="G166" s="201" t="s">
        <v>211</v>
      </c>
      <c r="H166" s="75" t="s">
        <v>416</v>
      </c>
      <c r="I166" s="75" t="s">
        <v>421</v>
      </c>
      <c r="J166" s="194" t="s">
        <v>491</v>
      </c>
      <c r="K166" s="195" t="s">
        <v>608</v>
      </c>
      <c r="L166" s="194" t="s">
        <v>550</v>
      </c>
      <c r="M166" s="6" t="s">
        <v>551</v>
      </c>
      <c r="N166" s="66">
        <v>65000000</v>
      </c>
      <c r="O166" s="3" t="s">
        <v>84</v>
      </c>
      <c r="P166" s="4" t="s">
        <v>16</v>
      </c>
    </row>
    <row r="167" spans="1:16" ht="50.25" customHeight="1">
      <c r="A167" s="21"/>
      <c r="B167" s="150"/>
      <c r="C167" s="459"/>
      <c r="D167" s="460"/>
      <c r="E167" s="188" t="s">
        <v>186</v>
      </c>
      <c r="F167" s="75" t="s">
        <v>418</v>
      </c>
      <c r="G167" s="4" t="s">
        <v>546</v>
      </c>
      <c r="H167" s="75" t="s">
        <v>418</v>
      </c>
      <c r="I167" s="132" t="s">
        <v>423</v>
      </c>
      <c r="J167" s="194" t="s">
        <v>399</v>
      </c>
      <c r="K167" s="195" t="s">
        <v>420</v>
      </c>
      <c r="L167" s="5" t="s">
        <v>552</v>
      </c>
      <c r="M167" s="4" t="s">
        <v>158</v>
      </c>
      <c r="N167" s="66">
        <f>'[2]RAB MANUAL'!E3091</f>
        <v>150000000</v>
      </c>
      <c r="O167" s="3" t="s">
        <v>84</v>
      </c>
      <c r="P167" s="4" t="s">
        <v>16</v>
      </c>
    </row>
    <row r="168" spans="1:16" ht="72" customHeight="1">
      <c r="A168" s="21"/>
      <c r="B168" s="150"/>
      <c r="C168" s="145"/>
      <c r="D168" s="146"/>
      <c r="E168" s="472" t="s">
        <v>655</v>
      </c>
      <c r="F168" s="473"/>
      <c r="G168" s="72"/>
      <c r="H168" s="75"/>
      <c r="I168" s="132"/>
      <c r="J168" s="194"/>
      <c r="K168" s="195"/>
      <c r="L168" s="5"/>
      <c r="M168" s="4"/>
      <c r="N168" s="66"/>
      <c r="O168" s="3"/>
      <c r="P168" s="4"/>
    </row>
    <row r="169" spans="1:16" ht="38.25" customHeight="1">
      <c r="A169" s="21"/>
      <c r="B169" s="150"/>
      <c r="C169" s="145"/>
      <c r="D169" s="146"/>
      <c r="E169" s="188" t="s">
        <v>371</v>
      </c>
      <c r="F169" s="75" t="s">
        <v>419</v>
      </c>
      <c r="G169" s="72" t="s">
        <v>545</v>
      </c>
      <c r="H169" s="75" t="s">
        <v>419</v>
      </c>
      <c r="I169" s="132" t="s">
        <v>424</v>
      </c>
      <c r="J169" s="194" t="s">
        <v>337</v>
      </c>
      <c r="K169" s="195" t="s">
        <v>420</v>
      </c>
      <c r="L169" s="5" t="s">
        <v>553</v>
      </c>
      <c r="M169" s="6" t="s">
        <v>146</v>
      </c>
      <c r="N169" s="66">
        <v>154600000</v>
      </c>
      <c r="O169" s="3" t="s">
        <v>85</v>
      </c>
      <c r="P169" s="4" t="s">
        <v>16</v>
      </c>
    </row>
    <row r="170" spans="1:16" ht="63" customHeight="1">
      <c r="A170" s="21"/>
      <c r="B170" s="150"/>
      <c r="C170" s="459" t="s">
        <v>123</v>
      </c>
      <c r="D170" s="460"/>
      <c r="E170" s="466" t="s">
        <v>124</v>
      </c>
      <c r="F170" s="467"/>
      <c r="G170" s="41"/>
      <c r="H170" s="41"/>
      <c r="I170" s="41"/>
      <c r="J170" s="3"/>
      <c r="K170" s="3"/>
      <c r="L170" s="5"/>
      <c r="M170" s="3"/>
      <c r="N170" s="66"/>
      <c r="O170" s="3"/>
      <c r="P170" s="4"/>
    </row>
    <row r="171" spans="1:16" ht="39" customHeight="1">
      <c r="A171" s="21"/>
      <c r="B171" s="150"/>
      <c r="C171" s="145"/>
      <c r="D171" s="59"/>
      <c r="E171" s="187" t="s">
        <v>28</v>
      </c>
      <c r="F171" s="2" t="s">
        <v>349</v>
      </c>
      <c r="G171" s="4" t="s">
        <v>210</v>
      </c>
      <c r="H171" s="2" t="s">
        <v>250</v>
      </c>
      <c r="I171" s="2" t="s">
        <v>250</v>
      </c>
      <c r="J171" s="4" t="s">
        <v>337</v>
      </c>
      <c r="K171" s="3" t="s">
        <v>34</v>
      </c>
      <c r="L171" s="5" t="s">
        <v>345</v>
      </c>
      <c r="M171" s="4" t="s">
        <v>160</v>
      </c>
      <c r="N171" s="66">
        <v>2000000</v>
      </c>
      <c r="O171" s="3" t="s">
        <v>84</v>
      </c>
      <c r="P171" s="4" t="s">
        <v>16</v>
      </c>
    </row>
    <row r="172" spans="1:16" s="1" customFormat="1" ht="54" customHeight="1">
      <c r="A172" s="21"/>
      <c r="B172" s="222"/>
      <c r="C172" s="221"/>
      <c r="D172" s="59"/>
      <c r="E172" s="472" t="s">
        <v>652</v>
      </c>
      <c r="F172" s="473"/>
      <c r="G172" s="4"/>
      <c r="H172" s="2"/>
      <c r="I172" s="2"/>
      <c r="J172" s="4"/>
      <c r="K172" s="3"/>
      <c r="L172" s="5"/>
      <c r="M172" s="4"/>
      <c r="N172" s="66"/>
      <c r="O172" s="3"/>
      <c r="P172" s="205"/>
    </row>
    <row r="173" spans="1:16" s="1" customFormat="1" ht="35.25" customHeight="1">
      <c r="A173" s="21"/>
      <c r="B173" s="222"/>
      <c r="C173" s="221"/>
      <c r="D173" s="59"/>
      <c r="E173" s="241" t="s">
        <v>371</v>
      </c>
      <c r="F173" s="181" t="s">
        <v>653</v>
      </c>
      <c r="G173" s="4" t="s">
        <v>210</v>
      </c>
      <c r="H173" s="181" t="s">
        <v>654</v>
      </c>
      <c r="I173" s="181" t="s">
        <v>654</v>
      </c>
      <c r="J173" s="4" t="s">
        <v>337</v>
      </c>
      <c r="K173" s="3" t="s">
        <v>34</v>
      </c>
      <c r="L173" s="5" t="s">
        <v>34</v>
      </c>
      <c r="M173" s="4" t="s">
        <v>551</v>
      </c>
      <c r="N173" s="66">
        <v>5000000</v>
      </c>
      <c r="O173" s="3" t="s">
        <v>85</v>
      </c>
      <c r="P173" s="205" t="s">
        <v>536</v>
      </c>
    </row>
    <row r="174" spans="1:16" ht="45" customHeight="1">
      <c r="A174" s="21"/>
      <c r="B174" s="150"/>
      <c r="C174" s="459" t="s">
        <v>477</v>
      </c>
      <c r="D174" s="460"/>
      <c r="E174" s="472" t="s">
        <v>478</v>
      </c>
      <c r="F174" s="473"/>
      <c r="G174" s="4"/>
      <c r="H174" s="2"/>
      <c r="I174" s="2"/>
      <c r="J174" s="4"/>
      <c r="K174" s="3"/>
      <c r="L174" s="5"/>
      <c r="M174" s="4"/>
      <c r="N174" s="66"/>
      <c r="O174" s="3"/>
      <c r="P174" s="205"/>
    </row>
    <row r="175" spans="1:16" ht="31.5" customHeight="1">
      <c r="A175" s="22"/>
      <c r="B175" s="23"/>
      <c r="C175" s="485"/>
      <c r="D175" s="486"/>
      <c r="E175" s="206" t="s">
        <v>371</v>
      </c>
      <c r="F175" s="2" t="s">
        <v>479</v>
      </c>
      <c r="G175" s="4" t="s">
        <v>554</v>
      </c>
      <c r="H175" s="2" t="s">
        <v>479</v>
      </c>
      <c r="I175" s="2" t="s">
        <v>481</v>
      </c>
      <c r="J175" s="4" t="s">
        <v>337</v>
      </c>
      <c r="K175" s="3" t="s">
        <v>810</v>
      </c>
      <c r="L175" s="5" t="s">
        <v>480</v>
      </c>
      <c r="M175" s="4" t="s">
        <v>261</v>
      </c>
      <c r="N175" s="66">
        <v>10500000</v>
      </c>
      <c r="O175" s="3" t="s">
        <v>84</v>
      </c>
      <c r="P175" s="205" t="s">
        <v>16</v>
      </c>
    </row>
    <row r="176" spans="1:16">
      <c r="A176" s="487" t="s">
        <v>24</v>
      </c>
      <c r="B176" s="488"/>
      <c r="C176" s="488"/>
      <c r="D176" s="488"/>
      <c r="E176" s="488"/>
      <c r="F176" s="488"/>
      <c r="G176" s="488"/>
      <c r="H176" s="488"/>
      <c r="I176" s="488"/>
      <c r="J176" s="488"/>
      <c r="K176" s="488"/>
      <c r="L176" s="488"/>
      <c r="M176" s="489"/>
      <c r="N176" s="219">
        <f>SUM(N106:N175)</f>
        <v>2622603500</v>
      </c>
      <c r="O176" s="165"/>
      <c r="P176" s="70"/>
    </row>
    <row r="177" spans="1:16" ht="61.5" customHeight="1">
      <c r="A177" s="15" t="s">
        <v>31</v>
      </c>
      <c r="B177" s="149" t="s">
        <v>80</v>
      </c>
      <c r="C177" s="459" t="s">
        <v>432</v>
      </c>
      <c r="D177" s="460"/>
      <c r="E177" s="466" t="s">
        <v>433</v>
      </c>
      <c r="F177" s="467"/>
      <c r="G177" s="41"/>
      <c r="H177" s="41"/>
      <c r="I177" s="41"/>
      <c r="J177" s="3"/>
      <c r="K177" s="3"/>
      <c r="L177" s="4"/>
      <c r="M177" s="3"/>
      <c r="N177" s="66"/>
      <c r="O177" s="3"/>
      <c r="P177" s="4"/>
    </row>
    <row r="178" spans="1:16" ht="65.25" customHeight="1">
      <c r="A178" s="21"/>
      <c r="B178" s="150"/>
      <c r="C178" s="145"/>
      <c r="D178" s="146"/>
      <c r="E178" s="154">
        <v>1</v>
      </c>
      <c r="F178" s="132" t="s">
        <v>436</v>
      </c>
      <c r="G178" s="207" t="s">
        <v>205</v>
      </c>
      <c r="H178" s="132" t="s">
        <v>436</v>
      </c>
      <c r="I178" s="132" t="s">
        <v>436</v>
      </c>
      <c r="J178" s="6" t="s">
        <v>337</v>
      </c>
      <c r="K178" s="20" t="s">
        <v>555</v>
      </c>
      <c r="L178" s="6" t="s">
        <v>556</v>
      </c>
      <c r="M178" s="3" t="s">
        <v>527</v>
      </c>
      <c r="N178" s="66">
        <v>25000000</v>
      </c>
      <c r="O178" s="3" t="s">
        <v>84</v>
      </c>
      <c r="P178" s="4" t="s">
        <v>536</v>
      </c>
    </row>
    <row r="179" spans="1:16" ht="39" customHeight="1">
      <c r="A179" s="21"/>
      <c r="B179" s="150"/>
      <c r="C179" s="145"/>
      <c r="D179" s="146"/>
      <c r="E179" s="466" t="s">
        <v>470</v>
      </c>
      <c r="F179" s="467"/>
      <c r="G179" s="40"/>
      <c r="H179" s="208"/>
      <c r="I179" s="208"/>
      <c r="J179" s="3"/>
      <c r="K179" s="3"/>
      <c r="L179" s="4"/>
      <c r="M179" s="3"/>
      <c r="N179" s="66"/>
      <c r="O179" s="3"/>
      <c r="P179" s="4"/>
    </row>
    <row r="180" spans="1:16" ht="63.75" customHeight="1">
      <c r="A180" s="21"/>
      <c r="B180" s="150"/>
      <c r="C180" s="145"/>
      <c r="D180" s="146"/>
      <c r="E180" s="154">
        <v>1</v>
      </c>
      <c r="F180" s="76" t="s">
        <v>470</v>
      </c>
      <c r="G180" s="209" t="s">
        <v>210</v>
      </c>
      <c r="H180" s="76" t="s">
        <v>470</v>
      </c>
      <c r="I180" s="76" t="s">
        <v>471</v>
      </c>
      <c r="J180" s="4" t="s">
        <v>337</v>
      </c>
      <c r="K180" s="3" t="s">
        <v>555</v>
      </c>
      <c r="L180" s="4" t="s">
        <v>266</v>
      </c>
      <c r="M180" s="3" t="s">
        <v>147</v>
      </c>
      <c r="N180" s="66">
        <v>3000000</v>
      </c>
      <c r="O180" s="3" t="s">
        <v>84</v>
      </c>
      <c r="P180" s="4" t="s">
        <v>536</v>
      </c>
    </row>
    <row r="181" spans="1:16" ht="51" customHeight="1">
      <c r="A181" s="21"/>
      <c r="B181" s="150"/>
      <c r="C181" s="145"/>
      <c r="D181" s="146"/>
      <c r="E181" s="466" t="s">
        <v>437</v>
      </c>
      <c r="F181" s="467"/>
      <c r="G181" s="40"/>
      <c r="H181" s="40"/>
      <c r="I181" s="40"/>
      <c r="J181" s="3"/>
      <c r="K181" s="3"/>
      <c r="L181" s="4"/>
      <c r="M181" s="3"/>
      <c r="N181" s="66"/>
      <c r="O181" s="3"/>
      <c r="P181" s="4"/>
    </row>
    <row r="182" spans="1:16" ht="86.25" customHeight="1">
      <c r="A182" s="21"/>
      <c r="B182" s="150"/>
      <c r="C182" s="145"/>
      <c r="D182" s="146"/>
      <c r="E182" s="154">
        <v>1</v>
      </c>
      <c r="F182" s="132" t="s">
        <v>434</v>
      </c>
      <c r="G182" s="207" t="s">
        <v>210</v>
      </c>
      <c r="H182" s="132" t="s">
        <v>434</v>
      </c>
      <c r="I182" s="132" t="s">
        <v>461</v>
      </c>
      <c r="J182" s="3" t="s">
        <v>337</v>
      </c>
      <c r="K182" s="3" t="s">
        <v>557</v>
      </c>
      <c r="L182" s="4" t="s">
        <v>558</v>
      </c>
      <c r="M182" s="3" t="s">
        <v>261</v>
      </c>
      <c r="N182" s="66">
        <v>2500000</v>
      </c>
      <c r="O182" s="3" t="s">
        <v>84</v>
      </c>
      <c r="P182" s="4" t="s">
        <v>536</v>
      </c>
    </row>
    <row r="183" spans="1:16" ht="81.75" customHeight="1">
      <c r="A183" s="21"/>
      <c r="B183" s="150"/>
      <c r="C183" s="145"/>
      <c r="D183" s="146"/>
      <c r="E183" s="154">
        <v>2</v>
      </c>
      <c r="F183" s="132" t="s">
        <v>435</v>
      </c>
      <c r="G183" s="207" t="s">
        <v>366</v>
      </c>
      <c r="H183" s="132" t="s">
        <v>435</v>
      </c>
      <c r="I183" s="132" t="s">
        <v>462</v>
      </c>
      <c r="J183" s="3" t="s">
        <v>337</v>
      </c>
      <c r="K183" s="3" t="s">
        <v>557</v>
      </c>
      <c r="L183" s="4" t="s">
        <v>266</v>
      </c>
      <c r="M183" s="3" t="s">
        <v>261</v>
      </c>
      <c r="N183" s="66">
        <v>2500000</v>
      </c>
      <c r="O183" s="3" t="s">
        <v>84</v>
      </c>
      <c r="P183" s="4" t="s">
        <v>536</v>
      </c>
    </row>
    <row r="184" spans="1:16" ht="38.25" customHeight="1">
      <c r="A184" s="21"/>
      <c r="B184" s="150"/>
      <c r="C184" s="459" t="s">
        <v>438</v>
      </c>
      <c r="D184" s="460"/>
      <c r="E184" s="466" t="s">
        <v>439</v>
      </c>
      <c r="F184" s="467"/>
      <c r="G184" s="40"/>
      <c r="H184" s="40"/>
      <c r="I184" s="40"/>
      <c r="J184" s="3"/>
      <c r="K184" s="3"/>
      <c r="L184" s="4"/>
      <c r="M184" s="3"/>
      <c r="N184" s="66"/>
      <c r="O184" s="3"/>
      <c r="P184" s="4"/>
    </row>
    <row r="185" spans="1:16" ht="37.5" customHeight="1">
      <c r="A185" s="18"/>
      <c r="B185" s="150"/>
      <c r="C185" s="145"/>
      <c r="D185" s="59"/>
      <c r="E185" s="191" t="s">
        <v>28</v>
      </c>
      <c r="F185" s="128" t="s">
        <v>302</v>
      </c>
      <c r="G185" s="8" t="s">
        <v>205</v>
      </c>
      <c r="H185" s="128" t="s">
        <v>303</v>
      </c>
      <c r="I185" s="128" t="s">
        <v>304</v>
      </c>
      <c r="J185" s="4" t="s">
        <v>337</v>
      </c>
      <c r="K185" s="3" t="s">
        <v>70</v>
      </c>
      <c r="L185" s="4" t="s">
        <v>335</v>
      </c>
      <c r="M185" s="4" t="s">
        <v>141</v>
      </c>
      <c r="N185" s="66">
        <f>'[2]RAB MANUAL'!E3244</f>
        <v>18367500</v>
      </c>
      <c r="O185" s="3" t="s">
        <v>84</v>
      </c>
      <c r="P185" s="4" t="s">
        <v>16</v>
      </c>
    </row>
    <row r="186" spans="1:16" ht="47.25" customHeight="1">
      <c r="A186" s="18"/>
      <c r="B186" s="150"/>
      <c r="C186" s="145"/>
      <c r="D186" s="59"/>
      <c r="E186" s="210" t="s">
        <v>186</v>
      </c>
      <c r="F186" s="2" t="s">
        <v>811</v>
      </c>
      <c r="G186" s="211" t="s">
        <v>560</v>
      </c>
      <c r="H186" s="2" t="s">
        <v>559</v>
      </c>
      <c r="I186" s="2" t="s">
        <v>561</v>
      </c>
      <c r="J186" s="4" t="s">
        <v>337</v>
      </c>
      <c r="K186" s="3" t="s">
        <v>562</v>
      </c>
      <c r="L186" s="4" t="s">
        <v>563</v>
      </c>
      <c r="M186" s="4" t="s">
        <v>151</v>
      </c>
      <c r="N186" s="66">
        <v>5000000</v>
      </c>
      <c r="O186" s="3" t="s">
        <v>84</v>
      </c>
      <c r="P186" s="4" t="s">
        <v>16</v>
      </c>
    </row>
    <row r="187" spans="1:16" ht="84" customHeight="1">
      <c r="A187" s="18"/>
      <c r="B187" s="150"/>
      <c r="C187" s="145"/>
      <c r="D187" s="59"/>
      <c r="E187" s="472" t="s">
        <v>125</v>
      </c>
      <c r="F187" s="473"/>
      <c r="G187" s="42"/>
      <c r="H187" s="42"/>
      <c r="I187" s="42"/>
      <c r="J187" s="3"/>
      <c r="K187" s="3"/>
      <c r="L187" s="4"/>
      <c r="M187" s="3"/>
      <c r="N187" s="66"/>
      <c r="O187" s="3"/>
      <c r="P187" s="4"/>
    </row>
    <row r="188" spans="1:16" ht="51.75" customHeight="1">
      <c r="A188" s="18"/>
      <c r="B188" s="150"/>
      <c r="C188" s="145"/>
      <c r="D188" s="59"/>
      <c r="E188" s="188" t="s">
        <v>28</v>
      </c>
      <c r="F188" s="212" t="s">
        <v>812</v>
      </c>
      <c r="G188" s="8" t="s">
        <v>205</v>
      </c>
      <c r="H188" s="212" t="s">
        <v>813</v>
      </c>
      <c r="I188" s="308" t="s">
        <v>814</v>
      </c>
      <c r="J188" s="4" t="s">
        <v>337</v>
      </c>
      <c r="K188" s="3" t="s">
        <v>34</v>
      </c>
      <c r="L188" s="4" t="s">
        <v>266</v>
      </c>
      <c r="M188" s="3" t="s">
        <v>149</v>
      </c>
      <c r="N188" s="66">
        <f>'[2]RAB MANUAL'!E3292</f>
        <v>24415000</v>
      </c>
      <c r="O188" s="3" t="s">
        <v>84</v>
      </c>
      <c r="P188" s="4" t="s">
        <v>16</v>
      </c>
    </row>
    <row r="189" spans="1:16" ht="28.5" customHeight="1">
      <c r="A189" s="18"/>
      <c r="B189" s="150"/>
      <c r="C189" s="145"/>
      <c r="D189" s="59"/>
      <c r="E189" s="466" t="s">
        <v>71</v>
      </c>
      <c r="F189" s="467"/>
      <c r="G189" s="41"/>
      <c r="H189" s="41"/>
      <c r="I189" s="41"/>
      <c r="J189" s="3"/>
      <c r="K189" s="3"/>
      <c r="L189" s="4"/>
      <c r="M189" s="3"/>
      <c r="N189" s="66"/>
      <c r="O189" s="3"/>
      <c r="P189" s="4"/>
    </row>
    <row r="190" spans="1:16" ht="31.5" customHeight="1">
      <c r="A190" s="18"/>
      <c r="B190" s="150"/>
      <c r="C190" s="145"/>
      <c r="D190" s="59"/>
      <c r="E190" s="187" t="s">
        <v>28</v>
      </c>
      <c r="F190" s="2" t="s">
        <v>71</v>
      </c>
      <c r="G190" s="4" t="s">
        <v>564</v>
      </c>
      <c r="H190" s="2" t="s">
        <v>305</v>
      </c>
      <c r="I190" s="2" t="s">
        <v>305</v>
      </c>
      <c r="J190" s="4" t="s">
        <v>337</v>
      </c>
      <c r="K190" s="3" t="s">
        <v>350</v>
      </c>
      <c r="L190" s="4" t="s">
        <v>306</v>
      </c>
      <c r="M190" s="4" t="s">
        <v>141</v>
      </c>
      <c r="N190" s="66">
        <v>3000000</v>
      </c>
      <c r="O190" s="3" t="s">
        <v>155</v>
      </c>
      <c r="P190" s="4" t="s">
        <v>16</v>
      </c>
    </row>
    <row r="191" spans="1:16" ht="47.25" customHeight="1">
      <c r="A191" s="18"/>
      <c r="B191" s="150"/>
      <c r="C191" s="148"/>
      <c r="D191" s="59"/>
      <c r="E191" s="472" t="s">
        <v>445</v>
      </c>
      <c r="F191" s="473"/>
      <c r="G191" s="72"/>
      <c r="H191" s="173"/>
      <c r="I191" s="173"/>
      <c r="J191" s="4"/>
      <c r="K191" s="3"/>
      <c r="L191" s="4"/>
      <c r="M191" s="4"/>
      <c r="N191" s="66"/>
      <c r="O191" s="3"/>
      <c r="P191" s="4"/>
    </row>
    <row r="192" spans="1:16" ht="28.5" customHeight="1">
      <c r="A192" s="18"/>
      <c r="B192" s="150"/>
      <c r="C192" s="148"/>
      <c r="D192" s="59"/>
      <c r="E192" s="188" t="s">
        <v>371</v>
      </c>
      <c r="F192" s="132" t="s">
        <v>446</v>
      </c>
      <c r="G192" s="72" t="s">
        <v>205</v>
      </c>
      <c r="H192" s="132" t="s">
        <v>446</v>
      </c>
      <c r="I192" s="132" t="s">
        <v>447</v>
      </c>
      <c r="J192" s="4" t="s">
        <v>337</v>
      </c>
      <c r="K192" s="3" t="s">
        <v>555</v>
      </c>
      <c r="L192" s="4" t="s">
        <v>555</v>
      </c>
      <c r="M192" s="4" t="s">
        <v>535</v>
      </c>
      <c r="N192" s="66">
        <v>15000000</v>
      </c>
      <c r="O192" s="3" t="s">
        <v>84</v>
      </c>
      <c r="P192" s="4" t="s">
        <v>536</v>
      </c>
    </row>
    <row r="193" spans="1:16" ht="39.75" customHeight="1">
      <c r="A193" s="18"/>
      <c r="B193" s="150"/>
      <c r="C193" s="148"/>
      <c r="D193" s="59"/>
      <c r="E193" s="188" t="s">
        <v>186</v>
      </c>
      <c r="F193" s="132" t="s">
        <v>567</v>
      </c>
      <c r="G193" s="72" t="s">
        <v>560</v>
      </c>
      <c r="H193" s="308" t="s">
        <v>567</v>
      </c>
      <c r="I193" s="132" t="s">
        <v>568</v>
      </c>
      <c r="J193" s="4" t="s">
        <v>337</v>
      </c>
      <c r="K193" s="3" t="s">
        <v>557</v>
      </c>
      <c r="L193" s="4" t="s">
        <v>563</v>
      </c>
      <c r="M193" s="4" t="s">
        <v>147</v>
      </c>
      <c r="N193" s="66">
        <v>15000000</v>
      </c>
      <c r="O193" s="3" t="s">
        <v>84</v>
      </c>
      <c r="P193" s="4" t="s">
        <v>536</v>
      </c>
    </row>
    <row r="194" spans="1:16" ht="50.25" customHeight="1">
      <c r="A194" s="18"/>
      <c r="B194" s="150"/>
      <c r="C194" s="54"/>
      <c r="D194" s="64"/>
      <c r="E194" s="466" t="s">
        <v>126</v>
      </c>
      <c r="F194" s="467"/>
      <c r="G194" s="41"/>
      <c r="H194" s="41" t="s">
        <v>30</v>
      </c>
      <c r="I194" s="41"/>
      <c r="J194" s="3"/>
      <c r="K194" s="3"/>
      <c r="L194" s="4"/>
      <c r="M194" s="3"/>
      <c r="N194" s="66"/>
      <c r="O194" s="3"/>
      <c r="P194" s="4"/>
    </row>
    <row r="195" spans="1:16" ht="31.5" customHeight="1">
      <c r="A195" s="18"/>
      <c r="B195" s="150"/>
      <c r="C195" s="145"/>
      <c r="D195" s="59"/>
      <c r="E195" s="187" t="s">
        <v>28</v>
      </c>
      <c r="F195" s="212" t="s">
        <v>174</v>
      </c>
      <c r="G195" s="5" t="s">
        <v>206</v>
      </c>
      <c r="H195" s="2" t="s">
        <v>305</v>
      </c>
      <c r="I195" s="2" t="s">
        <v>305</v>
      </c>
      <c r="J195" s="4" t="s">
        <v>337</v>
      </c>
      <c r="K195" s="3" t="s">
        <v>34</v>
      </c>
      <c r="L195" s="4" t="s">
        <v>266</v>
      </c>
      <c r="M195" s="4" t="s">
        <v>141</v>
      </c>
      <c r="N195" s="66">
        <v>13000000</v>
      </c>
      <c r="O195" s="3" t="s">
        <v>84</v>
      </c>
      <c r="P195" s="4" t="s">
        <v>16</v>
      </c>
    </row>
    <row r="196" spans="1:16" s="1" customFormat="1" ht="37.5" customHeight="1">
      <c r="A196" s="18"/>
      <c r="B196" s="312"/>
      <c r="C196" s="310"/>
      <c r="D196" s="59"/>
      <c r="E196" s="188" t="s">
        <v>29</v>
      </c>
      <c r="F196" s="212" t="s">
        <v>815</v>
      </c>
      <c r="G196" s="314" t="s">
        <v>205</v>
      </c>
      <c r="H196" s="212" t="s">
        <v>815</v>
      </c>
      <c r="I196" s="212" t="s">
        <v>815</v>
      </c>
      <c r="J196" s="4" t="s">
        <v>337</v>
      </c>
      <c r="K196" s="3" t="s">
        <v>34</v>
      </c>
      <c r="L196" s="4" t="s">
        <v>816</v>
      </c>
      <c r="M196" s="4" t="s">
        <v>535</v>
      </c>
      <c r="N196" s="66">
        <v>5500000</v>
      </c>
      <c r="O196" s="3" t="s">
        <v>84</v>
      </c>
      <c r="P196" s="4" t="s">
        <v>16</v>
      </c>
    </row>
    <row r="197" spans="1:16" ht="33" customHeight="1">
      <c r="A197" s="18"/>
      <c r="B197" s="150"/>
      <c r="C197" s="459" t="s">
        <v>127</v>
      </c>
      <c r="D197" s="460"/>
      <c r="E197" s="466" t="s">
        <v>128</v>
      </c>
      <c r="F197" s="467"/>
      <c r="G197" s="41"/>
      <c r="H197" s="41"/>
      <c r="I197" s="41"/>
      <c r="J197" s="3"/>
      <c r="K197" s="3"/>
      <c r="L197" s="4"/>
      <c r="M197" s="3"/>
      <c r="N197" s="66"/>
      <c r="O197" s="3"/>
      <c r="P197" s="4"/>
    </row>
    <row r="198" spans="1:16" ht="31.5" customHeight="1">
      <c r="A198" s="18"/>
      <c r="B198" s="150"/>
      <c r="C198" s="145"/>
      <c r="D198" s="59"/>
      <c r="E198" s="187" t="s">
        <v>28</v>
      </c>
      <c r="F198" s="2" t="s">
        <v>72</v>
      </c>
      <c r="G198" s="4" t="s">
        <v>206</v>
      </c>
      <c r="H198" s="2" t="s">
        <v>305</v>
      </c>
      <c r="I198" s="2" t="s">
        <v>305</v>
      </c>
      <c r="J198" s="4" t="s">
        <v>337</v>
      </c>
      <c r="K198" s="3" t="s">
        <v>34</v>
      </c>
      <c r="L198" s="4" t="s">
        <v>266</v>
      </c>
      <c r="M198" s="4" t="s">
        <v>141</v>
      </c>
      <c r="N198" s="66">
        <v>5000000</v>
      </c>
      <c r="O198" s="3" t="s">
        <v>84</v>
      </c>
      <c r="P198" s="4" t="s">
        <v>16</v>
      </c>
    </row>
    <row r="199" spans="1:16" ht="22.5" customHeight="1">
      <c r="A199" s="18"/>
      <c r="B199" s="150"/>
      <c r="C199" s="145"/>
      <c r="D199" s="59"/>
      <c r="E199" s="490" t="s">
        <v>129</v>
      </c>
      <c r="F199" s="491"/>
      <c r="G199" s="155"/>
      <c r="H199" s="155"/>
      <c r="I199" s="155"/>
      <c r="J199" s="3"/>
      <c r="K199" s="3"/>
      <c r="L199" s="4"/>
      <c r="M199" s="3"/>
      <c r="N199" s="66"/>
      <c r="O199" s="3"/>
      <c r="P199" s="4"/>
    </row>
    <row r="200" spans="1:16" s="1" customFormat="1" ht="31.5" customHeight="1">
      <c r="A200" s="18"/>
      <c r="B200" s="312"/>
      <c r="C200" s="310"/>
      <c r="D200" s="59"/>
      <c r="E200" s="187" t="s">
        <v>371</v>
      </c>
      <c r="F200" s="2" t="s">
        <v>351</v>
      </c>
      <c r="G200" s="4" t="s">
        <v>206</v>
      </c>
      <c r="H200" s="2" t="s">
        <v>305</v>
      </c>
      <c r="I200" s="2" t="s">
        <v>305</v>
      </c>
      <c r="J200" s="4" t="s">
        <v>337</v>
      </c>
      <c r="K200" s="3" t="s">
        <v>34</v>
      </c>
      <c r="L200" s="4" t="s">
        <v>266</v>
      </c>
      <c r="M200" s="4" t="s">
        <v>141</v>
      </c>
      <c r="N200" s="66">
        <v>68000000</v>
      </c>
      <c r="O200" s="3" t="s">
        <v>84</v>
      </c>
      <c r="P200" s="4" t="s">
        <v>16</v>
      </c>
    </row>
    <row r="201" spans="1:16" s="1" customFormat="1" ht="31.5" customHeight="1">
      <c r="A201" s="18"/>
      <c r="B201" s="312"/>
      <c r="C201" s="310"/>
      <c r="D201" s="59"/>
      <c r="E201" s="187" t="s">
        <v>186</v>
      </c>
      <c r="F201" s="2" t="s">
        <v>825</v>
      </c>
      <c r="G201" s="4" t="s">
        <v>205</v>
      </c>
      <c r="H201" s="2" t="s">
        <v>825</v>
      </c>
      <c r="I201" s="2" t="s">
        <v>826</v>
      </c>
      <c r="J201" s="4" t="s">
        <v>337</v>
      </c>
      <c r="K201" s="3" t="s">
        <v>547</v>
      </c>
      <c r="L201" s="4" t="s">
        <v>34</v>
      </c>
      <c r="M201" s="4" t="s">
        <v>150</v>
      </c>
      <c r="N201" s="66">
        <v>2000000</v>
      </c>
      <c r="O201" s="3"/>
      <c r="P201" s="4"/>
    </row>
    <row r="202" spans="1:16" ht="31.5" customHeight="1">
      <c r="A202" s="18"/>
      <c r="B202" s="150"/>
      <c r="C202" s="145"/>
      <c r="D202" s="59"/>
      <c r="E202" s="187" t="s">
        <v>185</v>
      </c>
      <c r="F202" s="2" t="s">
        <v>817</v>
      </c>
      <c r="G202" s="4" t="s">
        <v>205</v>
      </c>
      <c r="H202" s="2" t="s">
        <v>817</v>
      </c>
      <c r="I202" s="2" t="s">
        <v>817</v>
      </c>
      <c r="J202" s="4" t="s">
        <v>337</v>
      </c>
      <c r="K202" s="3" t="s">
        <v>34</v>
      </c>
      <c r="L202" s="4" t="s">
        <v>824</v>
      </c>
      <c r="M202" s="4" t="s">
        <v>602</v>
      </c>
      <c r="N202" s="66">
        <v>25000000</v>
      </c>
      <c r="O202" s="3" t="s">
        <v>84</v>
      </c>
      <c r="P202" s="4" t="s">
        <v>16</v>
      </c>
    </row>
    <row r="203" spans="1:16" s="1" customFormat="1" ht="31.5" customHeight="1">
      <c r="A203" s="18"/>
      <c r="B203" s="312"/>
      <c r="C203" s="310"/>
      <c r="D203" s="59"/>
      <c r="E203" s="187" t="s">
        <v>184</v>
      </c>
      <c r="F203" s="2" t="s">
        <v>818</v>
      </c>
      <c r="G203" s="4" t="s">
        <v>205</v>
      </c>
      <c r="H203" s="2" t="s">
        <v>818</v>
      </c>
      <c r="I203" s="2" t="s">
        <v>820</v>
      </c>
      <c r="J203" s="4" t="s">
        <v>337</v>
      </c>
      <c r="K203" s="3" t="s">
        <v>822</v>
      </c>
      <c r="L203" s="3" t="s">
        <v>822</v>
      </c>
      <c r="M203" s="4" t="s">
        <v>535</v>
      </c>
      <c r="N203" s="66">
        <v>5500000</v>
      </c>
      <c r="O203" s="3" t="s">
        <v>84</v>
      </c>
      <c r="P203" s="4" t="s">
        <v>16</v>
      </c>
    </row>
    <row r="204" spans="1:16" s="1" customFormat="1" ht="31.5" customHeight="1">
      <c r="A204" s="18"/>
      <c r="B204" s="312"/>
      <c r="C204" s="310"/>
      <c r="D204" s="59"/>
      <c r="E204" s="187" t="s">
        <v>181</v>
      </c>
      <c r="F204" s="2" t="s">
        <v>819</v>
      </c>
      <c r="G204" s="4" t="s">
        <v>205</v>
      </c>
      <c r="H204" s="2" t="s">
        <v>819</v>
      </c>
      <c r="I204" s="2" t="s">
        <v>821</v>
      </c>
      <c r="J204" s="4" t="s">
        <v>337</v>
      </c>
      <c r="K204" s="3" t="s">
        <v>823</v>
      </c>
      <c r="L204" s="3" t="s">
        <v>823</v>
      </c>
      <c r="M204" s="4" t="s">
        <v>143</v>
      </c>
      <c r="N204" s="66">
        <v>7000000</v>
      </c>
      <c r="O204" s="3" t="s">
        <v>84</v>
      </c>
      <c r="P204" s="4" t="s">
        <v>16</v>
      </c>
    </row>
    <row r="205" spans="1:16" s="1" customFormat="1" ht="31.5" customHeight="1">
      <c r="A205" s="18"/>
      <c r="B205" s="312"/>
      <c r="C205" s="310"/>
      <c r="D205" s="59"/>
      <c r="E205" s="187" t="s">
        <v>187</v>
      </c>
      <c r="F205" s="2" t="s">
        <v>827</v>
      </c>
      <c r="G205" s="4" t="s">
        <v>528</v>
      </c>
      <c r="H205" s="2" t="s">
        <v>827</v>
      </c>
      <c r="I205" s="2" t="s">
        <v>828</v>
      </c>
      <c r="J205" s="4" t="s">
        <v>337</v>
      </c>
      <c r="K205" s="3" t="s">
        <v>824</v>
      </c>
      <c r="L205" s="4" t="s">
        <v>824</v>
      </c>
      <c r="M205" s="4" t="s">
        <v>602</v>
      </c>
      <c r="N205" s="66">
        <v>3000000</v>
      </c>
      <c r="O205" s="3" t="s">
        <v>84</v>
      </c>
      <c r="P205" s="4" t="s">
        <v>16</v>
      </c>
    </row>
    <row r="206" spans="1:16">
      <c r="A206" s="487" t="s">
        <v>26</v>
      </c>
      <c r="B206" s="488"/>
      <c r="C206" s="488"/>
      <c r="D206" s="488"/>
      <c r="E206" s="488"/>
      <c r="F206" s="488"/>
      <c r="G206" s="488"/>
      <c r="H206" s="488"/>
      <c r="I206" s="488"/>
      <c r="J206" s="488"/>
      <c r="K206" s="488"/>
      <c r="L206" s="488"/>
      <c r="M206" s="489"/>
      <c r="N206" s="67">
        <f>SUM(N178:N205)</f>
        <v>247782500</v>
      </c>
      <c r="O206" s="165"/>
      <c r="P206" s="164"/>
    </row>
    <row r="207" spans="1:16" ht="38.25" customHeight="1">
      <c r="A207" s="15" t="s">
        <v>32</v>
      </c>
      <c r="B207" s="149" t="s">
        <v>79</v>
      </c>
      <c r="C207" s="457" t="s">
        <v>951</v>
      </c>
      <c r="D207" s="458"/>
      <c r="E207" s="461" t="s">
        <v>952</v>
      </c>
      <c r="F207" s="462"/>
      <c r="G207" s="151"/>
      <c r="H207" s="151"/>
      <c r="I207" s="151"/>
      <c r="J207" s="161"/>
      <c r="K207" s="161"/>
      <c r="L207" s="161"/>
      <c r="M207" s="161"/>
      <c r="N207" s="67"/>
      <c r="O207" s="165"/>
      <c r="P207" s="164"/>
    </row>
    <row r="208" spans="1:16" s="1" customFormat="1" ht="43.5" customHeight="1">
      <c r="A208" s="21"/>
      <c r="B208" s="362"/>
      <c r="C208" s="360"/>
      <c r="D208" s="361"/>
      <c r="E208" s="363">
        <v>1</v>
      </c>
      <c r="F208" s="2" t="s">
        <v>465</v>
      </c>
      <c r="G208" s="72" t="s">
        <v>569</v>
      </c>
      <c r="H208" s="2" t="s">
        <v>465</v>
      </c>
      <c r="I208" s="2" t="s">
        <v>466</v>
      </c>
      <c r="J208" s="6" t="s">
        <v>337</v>
      </c>
      <c r="K208" s="6" t="s">
        <v>603</v>
      </c>
      <c r="L208" s="250" t="s">
        <v>604</v>
      </c>
      <c r="M208" s="250" t="s">
        <v>146</v>
      </c>
      <c r="N208" s="185">
        <v>90000000</v>
      </c>
      <c r="O208" s="264" t="s">
        <v>85</v>
      </c>
      <c r="P208" s="6" t="s">
        <v>536</v>
      </c>
    </row>
    <row r="209" spans="1:16" ht="61.5" customHeight="1">
      <c r="A209" s="21"/>
      <c r="B209" s="150"/>
      <c r="C209" s="145"/>
      <c r="D209" s="146"/>
      <c r="E209" s="461" t="s">
        <v>162</v>
      </c>
      <c r="F209" s="462"/>
      <c r="G209" s="151"/>
      <c r="H209" s="151"/>
      <c r="I209" s="151"/>
      <c r="J209" s="161"/>
      <c r="K209" s="161"/>
      <c r="L209" s="161"/>
      <c r="M209" s="161"/>
      <c r="N209" s="67"/>
      <c r="O209" s="165"/>
      <c r="P209" s="164"/>
    </row>
    <row r="210" spans="1:16" ht="38.25" customHeight="1">
      <c r="A210" s="25"/>
      <c r="B210" s="47"/>
      <c r="C210" s="55"/>
      <c r="D210" s="65"/>
      <c r="E210" s="182" t="s">
        <v>28</v>
      </c>
      <c r="F210" s="2" t="s">
        <v>440</v>
      </c>
      <c r="G210" s="4" t="s">
        <v>207</v>
      </c>
      <c r="H210" s="2" t="s">
        <v>440</v>
      </c>
      <c r="I210" s="2" t="s">
        <v>441</v>
      </c>
      <c r="J210" s="4" t="s">
        <v>337</v>
      </c>
      <c r="K210" s="3" t="s">
        <v>570</v>
      </c>
      <c r="L210" s="5" t="s">
        <v>571</v>
      </c>
      <c r="M210" s="3" t="s">
        <v>146</v>
      </c>
      <c r="N210" s="66">
        <v>20000000</v>
      </c>
      <c r="O210" s="3" t="s">
        <v>85</v>
      </c>
      <c r="P210" s="4" t="s">
        <v>16</v>
      </c>
    </row>
    <row r="211" spans="1:16" ht="33" customHeight="1">
      <c r="A211" s="25"/>
      <c r="B211" s="47"/>
      <c r="C211" s="55"/>
      <c r="D211" s="65"/>
      <c r="E211" s="213" t="s">
        <v>29</v>
      </c>
      <c r="F211" s="75" t="s">
        <v>442</v>
      </c>
      <c r="G211" s="214" t="s">
        <v>529</v>
      </c>
      <c r="H211" s="215" t="s">
        <v>442</v>
      </c>
      <c r="I211" s="215" t="s">
        <v>442</v>
      </c>
      <c r="J211" s="141" t="s">
        <v>394</v>
      </c>
      <c r="K211" s="195" t="s">
        <v>443</v>
      </c>
      <c r="L211" s="5" t="s">
        <v>572</v>
      </c>
      <c r="M211" s="142" t="s">
        <v>150</v>
      </c>
      <c r="N211" s="119">
        <v>100000000</v>
      </c>
      <c r="O211" s="142" t="s">
        <v>85</v>
      </c>
      <c r="P211" s="141" t="s">
        <v>536</v>
      </c>
    </row>
    <row r="212" spans="1:16" s="1" customFormat="1" ht="53.25" customHeight="1">
      <c r="A212" s="25"/>
      <c r="B212" s="47"/>
      <c r="C212" s="55"/>
      <c r="D212" s="65"/>
      <c r="E212" s="470" t="s">
        <v>963</v>
      </c>
      <c r="F212" s="471"/>
      <c r="G212" s="214"/>
      <c r="H212" s="215"/>
      <c r="I212" s="215"/>
      <c r="J212" s="141"/>
      <c r="K212" s="195"/>
      <c r="L212" s="5"/>
      <c r="M212" s="142"/>
      <c r="N212" s="119"/>
      <c r="O212" s="142"/>
      <c r="P212" s="141"/>
    </row>
    <row r="213" spans="1:16" s="1" customFormat="1" ht="38.25" customHeight="1">
      <c r="A213" s="25"/>
      <c r="B213" s="47"/>
      <c r="C213" s="55"/>
      <c r="D213" s="65"/>
      <c r="E213" s="424">
        <v>1</v>
      </c>
      <c r="F213" s="419" t="s">
        <v>969</v>
      </c>
      <c r="G213" s="214" t="s">
        <v>207</v>
      </c>
      <c r="H213" s="419" t="s">
        <v>969</v>
      </c>
      <c r="I213" s="419" t="s">
        <v>970</v>
      </c>
      <c r="J213" s="141" t="s">
        <v>337</v>
      </c>
      <c r="K213" s="195" t="s">
        <v>971</v>
      </c>
      <c r="L213" s="194" t="s">
        <v>971</v>
      </c>
      <c r="M213" s="425" t="s">
        <v>149</v>
      </c>
      <c r="N213" s="119">
        <v>50000000</v>
      </c>
      <c r="O213" s="142" t="s">
        <v>85</v>
      </c>
      <c r="P213" s="141" t="s">
        <v>16</v>
      </c>
    </row>
    <row r="214" spans="1:16" s="1" customFormat="1" ht="38.25" customHeight="1">
      <c r="A214" s="25"/>
      <c r="B214" s="47"/>
      <c r="C214" s="55"/>
      <c r="D214" s="65"/>
      <c r="E214" s="424" t="s">
        <v>29</v>
      </c>
      <c r="F214" s="419" t="s">
        <v>964</v>
      </c>
      <c r="G214" s="214" t="s">
        <v>207</v>
      </c>
      <c r="H214" s="419" t="s">
        <v>964</v>
      </c>
      <c r="I214" s="419" t="s">
        <v>968</v>
      </c>
      <c r="J214" s="141" t="s">
        <v>337</v>
      </c>
      <c r="K214" s="195" t="s">
        <v>547</v>
      </c>
      <c r="L214" s="194" t="s">
        <v>547</v>
      </c>
      <c r="M214" s="142" t="s">
        <v>149</v>
      </c>
      <c r="N214" s="119">
        <v>60000000</v>
      </c>
      <c r="O214" s="142" t="s">
        <v>85</v>
      </c>
      <c r="P214" s="141" t="s">
        <v>16</v>
      </c>
    </row>
    <row r="215" spans="1:16" ht="30" customHeight="1">
      <c r="A215" s="17"/>
      <c r="B215" s="46"/>
      <c r="C215" s="459" t="s">
        <v>130</v>
      </c>
      <c r="D215" s="460"/>
      <c r="E215" s="466" t="s">
        <v>131</v>
      </c>
      <c r="F215" s="467"/>
      <c r="G215" s="41"/>
      <c r="H215" s="41"/>
      <c r="I215" s="41"/>
      <c r="J215" s="3"/>
      <c r="K215" s="3"/>
      <c r="L215" s="4"/>
      <c r="M215" s="3"/>
      <c r="N215" s="66"/>
      <c r="O215" s="3"/>
      <c r="P215" s="4"/>
    </row>
    <row r="216" spans="1:16" ht="39" customHeight="1">
      <c r="A216" s="18"/>
      <c r="B216" s="150" t="s">
        <v>30</v>
      </c>
      <c r="C216" s="459"/>
      <c r="D216" s="460"/>
      <c r="E216" s="187" t="s">
        <v>28</v>
      </c>
      <c r="F216" s="2" t="s">
        <v>73</v>
      </c>
      <c r="G216" s="4" t="s">
        <v>205</v>
      </c>
      <c r="H216" s="2" t="s">
        <v>307</v>
      </c>
      <c r="I216" s="134" t="s">
        <v>308</v>
      </c>
      <c r="J216" s="3" t="s">
        <v>337</v>
      </c>
      <c r="K216" s="3" t="s">
        <v>75</v>
      </c>
      <c r="L216" s="4" t="s">
        <v>179</v>
      </c>
      <c r="M216" s="3" t="s">
        <v>143</v>
      </c>
      <c r="N216" s="66">
        <v>15050000</v>
      </c>
      <c r="O216" s="3" t="s">
        <v>84</v>
      </c>
      <c r="P216" s="4" t="s">
        <v>16</v>
      </c>
    </row>
    <row r="217" spans="1:16" ht="26.25" customHeight="1">
      <c r="A217" s="18"/>
      <c r="B217" s="150"/>
      <c r="C217" s="145"/>
      <c r="D217" s="59"/>
      <c r="E217" s="479" t="s">
        <v>132</v>
      </c>
      <c r="F217" s="480"/>
      <c r="G217" s="40"/>
      <c r="H217" s="40"/>
      <c r="I217" s="40"/>
      <c r="J217" s="7"/>
      <c r="K217" s="7"/>
      <c r="L217" s="8"/>
      <c r="M217" s="7"/>
      <c r="N217" s="68"/>
      <c r="O217" s="7"/>
      <c r="P217" s="8"/>
    </row>
    <row r="218" spans="1:16" ht="40.5" customHeight="1">
      <c r="A218" s="18"/>
      <c r="B218" s="150"/>
      <c r="C218" s="145"/>
      <c r="D218" s="59"/>
      <c r="E218" s="187" t="s">
        <v>28</v>
      </c>
      <c r="F218" s="2" t="s">
        <v>74</v>
      </c>
      <c r="G218" s="4" t="s">
        <v>205</v>
      </c>
      <c r="H218" s="2" t="s">
        <v>324</v>
      </c>
      <c r="I218" s="2" t="s">
        <v>323</v>
      </c>
      <c r="J218" s="3" t="s">
        <v>337</v>
      </c>
      <c r="K218" s="3" t="s">
        <v>77</v>
      </c>
      <c r="L218" s="4" t="s">
        <v>264</v>
      </c>
      <c r="M218" s="3" t="s">
        <v>142</v>
      </c>
      <c r="N218" s="66">
        <v>33414900</v>
      </c>
      <c r="O218" s="3" t="s">
        <v>84</v>
      </c>
      <c r="P218" s="4" t="s">
        <v>16</v>
      </c>
    </row>
    <row r="219" spans="1:16" s="1" customFormat="1" ht="40.5" customHeight="1">
      <c r="A219" s="18"/>
      <c r="B219" s="262"/>
      <c r="C219" s="260"/>
      <c r="D219" s="59"/>
      <c r="E219" s="187" t="s">
        <v>186</v>
      </c>
      <c r="F219" s="173" t="s">
        <v>725</v>
      </c>
      <c r="G219" s="72" t="s">
        <v>560</v>
      </c>
      <c r="H219" s="173" t="s">
        <v>725</v>
      </c>
      <c r="I219" s="173" t="s">
        <v>726</v>
      </c>
      <c r="J219" s="3" t="s">
        <v>337</v>
      </c>
      <c r="K219" s="3" t="s">
        <v>576</v>
      </c>
      <c r="L219" s="4" t="s">
        <v>180</v>
      </c>
      <c r="M219" s="3" t="s">
        <v>727</v>
      </c>
      <c r="N219" s="66">
        <v>45000000</v>
      </c>
      <c r="O219" s="3" t="s">
        <v>84</v>
      </c>
      <c r="P219" s="4" t="s">
        <v>536</v>
      </c>
    </row>
    <row r="220" spans="1:16" s="1" customFormat="1" ht="27.75" customHeight="1">
      <c r="A220" s="18"/>
      <c r="B220" s="262"/>
      <c r="C220" s="260"/>
      <c r="D220" s="59"/>
      <c r="E220" s="188" t="s">
        <v>185</v>
      </c>
      <c r="F220" s="2" t="s">
        <v>728</v>
      </c>
      <c r="G220" s="72" t="s">
        <v>205</v>
      </c>
      <c r="H220" s="2" t="s">
        <v>728</v>
      </c>
      <c r="I220" s="2" t="s">
        <v>839</v>
      </c>
      <c r="J220" s="3" t="s">
        <v>337</v>
      </c>
      <c r="K220" s="3" t="s">
        <v>576</v>
      </c>
      <c r="L220" s="4" t="s">
        <v>270</v>
      </c>
      <c r="M220" s="3" t="s">
        <v>729</v>
      </c>
      <c r="N220" s="66">
        <v>15000000</v>
      </c>
      <c r="O220" s="3" t="s">
        <v>84</v>
      </c>
      <c r="P220" s="4" t="s">
        <v>536</v>
      </c>
    </row>
    <row r="221" spans="1:16" ht="23.25" customHeight="1">
      <c r="A221" s="18"/>
      <c r="B221" s="150"/>
      <c r="C221" s="145"/>
      <c r="D221" s="59"/>
      <c r="E221" s="466" t="s">
        <v>133</v>
      </c>
      <c r="F221" s="467"/>
      <c r="G221" s="41"/>
      <c r="H221" s="41"/>
      <c r="I221" s="41"/>
      <c r="J221" s="3"/>
      <c r="K221" s="3"/>
      <c r="L221" s="4"/>
      <c r="M221" s="3"/>
      <c r="N221" s="66"/>
      <c r="O221" s="3"/>
      <c r="P221" s="4"/>
    </row>
    <row r="222" spans="1:16" ht="37.5" customHeight="1">
      <c r="A222" s="18"/>
      <c r="B222" s="150"/>
      <c r="C222" s="145"/>
      <c r="D222" s="59"/>
      <c r="E222" s="187" t="s">
        <v>28</v>
      </c>
      <c r="F222" s="216" t="s">
        <v>175</v>
      </c>
      <c r="G222" s="4" t="s">
        <v>205</v>
      </c>
      <c r="H222" s="212" t="s">
        <v>352</v>
      </c>
      <c r="I222" s="212" t="s">
        <v>353</v>
      </c>
      <c r="J222" s="3" t="s">
        <v>337</v>
      </c>
      <c r="K222" s="3" t="s">
        <v>76</v>
      </c>
      <c r="L222" s="5" t="s">
        <v>180</v>
      </c>
      <c r="M222" s="3" t="s">
        <v>143</v>
      </c>
      <c r="N222" s="66">
        <v>16620000</v>
      </c>
      <c r="O222" s="3" t="s">
        <v>84</v>
      </c>
      <c r="P222" s="4" t="s">
        <v>16</v>
      </c>
    </row>
    <row r="223" spans="1:16" ht="29.25" customHeight="1">
      <c r="A223" s="18"/>
      <c r="B223" s="150"/>
      <c r="C223" s="459" t="s">
        <v>134</v>
      </c>
      <c r="D223" s="460"/>
      <c r="E223" s="466" t="s">
        <v>135</v>
      </c>
      <c r="F223" s="467"/>
      <c r="G223" s="41"/>
      <c r="H223" s="41"/>
      <c r="I223" s="41"/>
      <c r="J223" s="3"/>
      <c r="K223" s="3"/>
      <c r="L223" s="5"/>
      <c r="M223" s="3"/>
      <c r="N223" s="66"/>
      <c r="O223" s="3"/>
      <c r="P223" s="4"/>
    </row>
    <row r="224" spans="1:16" ht="51.75" customHeight="1">
      <c r="A224" s="18"/>
      <c r="B224" s="150"/>
      <c r="C224" s="459"/>
      <c r="D224" s="460"/>
      <c r="E224" s="188" t="s">
        <v>28</v>
      </c>
      <c r="F224" s="217" t="s">
        <v>144</v>
      </c>
      <c r="G224" s="218" t="s">
        <v>208</v>
      </c>
      <c r="H224" s="209" t="s">
        <v>309</v>
      </c>
      <c r="I224" s="209" t="s">
        <v>312</v>
      </c>
      <c r="J224" s="4" t="s">
        <v>337</v>
      </c>
      <c r="K224" s="3" t="s">
        <v>75</v>
      </c>
      <c r="L224" s="5" t="s">
        <v>266</v>
      </c>
      <c r="M224" s="3" t="s">
        <v>149</v>
      </c>
      <c r="N224" s="66">
        <f>'[2]RAB MANUAL'!E3999</f>
        <v>2700000</v>
      </c>
      <c r="O224" s="3" t="s">
        <v>84</v>
      </c>
      <c r="P224" s="4" t="s">
        <v>16</v>
      </c>
    </row>
    <row r="225" spans="1:16" ht="27.75" customHeight="1">
      <c r="A225" s="18"/>
      <c r="B225" s="150"/>
      <c r="C225" s="145"/>
      <c r="D225" s="146"/>
      <c r="E225" s="466" t="s">
        <v>136</v>
      </c>
      <c r="F225" s="467"/>
      <c r="G225" s="41"/>
      <c r="H225" s="41"/>
      <c r="I225" s="41"/>
      <c r="J225" s="3"/>
      <c r="K225" s="3"/>
      <c r="L225" s="5"/>
      <c r="M225" s="3"/>
      <c r="N225" s="66"/>
      <c r="O225" s="3"/>
      <c r="P225" s="4"/>
    </row>
    <row r="226" spans="1:16" ht="40.5" customHeight="1">
      <c r="A226" s="18"/>
      <c r="B226" s="150"/>
      <c r="C226" s="145"/>
      <c r="D226" s="146"/>
      <c r="E226" s="188" t="s">
        <v>28</v>
      </c>
      <c r="F226" s="217" t="s">
        <v>830</v>
      </c>
      <c r="G226" s="218" t="s">
        <v>208</v>
      </c>
      <c r="H226" s="209" t="s">
        <v>310</v>
      </c>
      <c r="I226" s="209" t="s">
        <v>314</v>
      </c>
      <c r="J226" s="4" t="s">
        <v>337</v>
      </c>
      <c r="K226" s="3" t="s">
        <v>75</v>
      </c>
      <c r="L226" s="5" t="s">
        <v>266</v>
      </c>
      <c r="M226" s="3" t="s">
        <v>151</v>
      </c>
      <c r="N226" s="66">
        <f>'[2]RAB MANUAL'!E4057</f>
        <v>2700000</v>
      </c>
      <c r="O226" s="3" t="s">
        <v>84</v>
      </c>
      <c r="P226" s="4" t="s">
        <v>16</v>
      </c>
    </row>
    <row r="227" spans="1:16" ht="52.5" customHeight="1">
      <c r="A227" s="18"/>
      <c r="B227" s="150"/>
      <c r="C227" s="145"/>
      <c r="D227" s="146"/>
      <c r="E227" s="188" t="s">
        <v>186</v>
      </c>
      <c r="F227" s="217" t="s">
        <v>831</v>
      </c>
      <c r="G227" s="218" t="s">
        <v>208</v>
      </c>
      <c r="H227" s="217" t="s">
        <v>313</v>
      </c>
      <c r="I227" s="217" t="s">
        <v>315</v>
      </c>
      <c r="J227" s="4" t="s">
        <v>337</v>
      </c>
      <c r="K227" s="3" t="s">
        <v>75</v>
      </c>
      <c r="L227" s="5" t="s">
        <v>266</v>
      </c>
      <c r="M227" s="3" t="s">
        <v>151</v>
      </c>
      <c r="N227" s="66">
        <f>'[2]RAB MANUAL'!E4087</f>
        <v>2700000</v>
      </c>
      <c r="O227" s="3" t="s">
        <v>84</v>
      </c>
      <c r="P227" s="4" t="s">
        <v>16</v>
      </c>
    </row>
    <row r="228" spans="1:16" ht="40.5" customHeight="1">
      <c r="A228" s="18"/>
      <c r="B228" s="150"/>
      <c r="C228" s="145"/>
      <c r="D228" s="146"/>
      <c r="E228" s="188" t="s">
        <v>185</v>
      </c>
      <c r="F228" s="217" t="s">
        <v>829</v>
      </c>
      <c r="G228" s="193" t="s">
        <v>208</v>
      </c>
      <c r="H228" s="217" t="s">
        <v>448</v>
      </c>
      <c r="I228" s="217" t="s">
        <v>837</v>
      </c>
      <c r="J228" s="4" t="s">
        <v>337</v>
      </c>
      <c r="K228" s="3" t="s">
        <v>573</v>
      </c>
      <c r="L228" s="5" t="s">
        <v>574</v>
      </c>
      <c r="M228" s="3" t="s">
        <v>151</v>
      </c>
      <c r="N228" s="66">
        <v>2700000</v>
      </c>
      <c r="O228" s="3" t="s">
        <v>84</v>
      </c>
      <c r="P228" s="205" t="s">
        <v>536</v>
      </c>
    </row>
    <row r="229" spans="1:16" ht="42" customHeight="1">
      <c r="A229" s="18"/>
      <c r="B229" s="150"/>
      <c r="C229" s="145"/>
      <c r="D229" s="146"/>
      <c r="E229" s="188" t="s">
        <v>184</v>
      </c>
      <c r="F229" s="217" t="s">
        <v>832</v>
      </c>
      <c r="G229" s="193" t="s">
        <v>208</v>
      </c>
      <c r="H229" s="217" t="s">
        <v>472</v>
      </c>
      <c r="I229" s="217" t="s">
        <v>836</v>
      </c>
      <c r="J229" s="4" t="s">
        <v>337</v>
      </c>
      <c r="K229" s="3" t="s">
        <v>575</v>
      </c>
      <c r="L229" s="5" t="s">
        <v>574</v>
      </c>
      <c r="M229" s="3" t="s">
        <v>151</v>
      </c>
      <c r="N229" s="66">
        <v>2700000</v>
      </c>
      <c r="O229" s="3" t="s">
        <v>84</v>
      </c>
      <c r="P229" s="205" t="s">
        <v>536</v>
      </c>
    </row>
    <row r="230" spans="1:16" ht="81.75" customHeight="1">
      <c r="A230" s="18"/>
      <c r="B230" s="150"/>
      <c r="C230" s="145"/>
      <c r="D230" s="146"/>
      <c r="E230" s="188" t="s">
        <v>181</v>
      </c>
      <c r="F230" s="217" t="s">
        <v>854</v>
      </c>
      <c r="G230" s="193" t="s">
        <v>528</v>
      </c>
      <c r="H230" s="217" t="s">
        <v>474</v>
      </c>
      <c r="I230" s="217" t="s">
        <v>835</v>
      </c>
      <c r="J230" s="4" t="s">
        <v>337</v>
      </c>
      <c r="K230" s="3" t="s">
        <v>576</v>
      </c>
      <c r="L230" s="5" t="s">
        <v>574</v>
      </c>
      <c r="M230" s="3" t="s">
        <v>151</v>
      </c>
      <c r="N230" s="66">
        <v>2700000</v>
      </c>
      <c r="O230" s="3" t="s">
        <v>84</v>
      </c>
      <c r="P230" s="205" t="s">
        <v>536</v>
      </c>
    </row>
    <row r="231" spans="1:16" s="1" customFormat="1" ht="57.75" customHeight="1">
      <c r="A231" s="18"/>
      <c r="B231" s="312"/>
      <c r="C231" s="310"/>
      <c r="D231" s="311"/>
      <c r="E231" s="188" t="s">
        <v>187</v>
      </c>
      <c r="F231" s="217" t="s">
        <v>833</v>
      </c>
      <c r="G231" s="193" t="s">
        <v>208</v>
      </c>
      <c r="H231" s="217" t="s">
        <v>833</v>
      </c>
      <c r="I231" s="217" t="s">
        <v>834</v>
      </c>
      <c r="J231" s="4" t="s">
        <v>337</v>
      </c>
      <c r="K231" s="3" t="s">
        <v>75</v>
      </c>
      <c r="L231" s="5" t="s">
        <v>266</v>
      </c>
      <c r="M231" s="3" t="s">
        <v>151</v>
      </c>
      <c r="N231" s="66">
        <v>1000000</v>
      </c>
      <c r="O231" s="3" t="s">
        <v>84</v>
      </c>
      <c r="P231" s="205" t="s">
        <v>16</v>
      </c>
    </row>
    <row r="232" spans="1:16" ht="62.25" customHeight="1">
      <c r="A232" s="18"/>
      <c r="B232" s="150"/>
      <c r="C232" s="145"/>
      <c r="D232" s="146"/>
      <c r="E232" s="466" t="s">
        <v>198</v>
      </c>
      <c r="F232" s="467"/>
      <c r="G232" s="153"/>
      <c r="H232" s="153"/>
      <c r="I232" s="153"/>
      <c r="J232" s="4"/>
      <c r="K232" s="3"/>
      <c r="L232" s="5"/>
      <c r="M232" s="3"/>
      <c r="N232" s="66"/>
      <c r="O232" s="3"/>
      <c r="P232" s="4"/>
    </row>
    <row r="233" spans="1:16" ht="51.75" customHeight="1">
      <c r="A233" s="18"/>
      <c r="B233" s="145"/>
      <c r="C233" s="145"/>
      <c r="D233" s="146"/>
      <c r="E233" s="188" t="s">
        <v>199</v>
      </c>
      <c r="F233" s="217" t="s">
        <v>838</v>
      </c>
      <c r="G233" s="218" t="s">
        <v>208</v>
      </c>
      <c r="H233" s="217" t="s">
        <v>317</v>
      </c>
      <c r="I233" s="217" t="s">
        <v>316</v>
      </c>
      <c r="J233" s="4" t="s">
        <v>337</v>
      </c>
      <c r="K233" s="3" t="s">
        <v>34</v>
      </c>
      <c r="L233" s="5" t="s">
        <v>266</v>
      </c>
      <c r="M233" s="4" t="s">
        <v>141</v>
      </c>
      <c r="N233" s="66">
        <f>'[2]RAB MANUAL'!E4158</f>
        <v>40243500</v>
      </c>
      <c r="O233" s="3" t="s">
        <v>84</v>
      </c>
      <c r="P233" s="4" t="s">
        <v>16</v>
      </c>
    </row>
    <row r="234" spans="1:16" ht="37.5" customHeight="1">
      <c r="A234" s="73"/>
      <c r="B234" s="145"/>
      <c r="C234" s="459" t="s">
        <v>449</v>
      </c>
      <c r="D234" s="460"/>
      <c r="E234" s="472" t="s">
        <v>577</v>
      </c>
      <c r="F234" s="473"/>
      <c r="G234" s="218"/>
      <c r="H234" s="217"/>
      <c r="I234" s="217"/>
      <c r="J234" s="4"/>
      <c r="K234" s="3"/>
      <c r="L234" s="5"/>
      <c r="M234" s="4"/>
      <c r="N234" s="66"/>
      <c r="O234" s="3"/>
      <c r="P234" s="4"/>
    </row>
    <row r="235" spans="1:16" ht="66.75" customHeight="1">
      <c r="A235" s="73"/>
      <c r="B235" s="145"/>
      <c r="C235" s="145"/>
      <c r="D235" s="146"/>
      <c r="E235" s="133" t="s">
        <v>371</v>
      </c>
      <c r="F235" s="75" t="s">
        <v>450</v>
      </c>
      <c r="G235" s="218" t="s">
        <v>205</v>
      </c>
      <c r="H235" s="75" t="s">
        <v>450</v>
      </c>
      <c r="I235" s="75" t="s">
        <v>463</v>
      </c>
      <c r="J235" s="4" t="s">
        <v>337</v>
      </c>
      <c r="K235" s="3" t="s">
        <v>575</v>
      </c>
      <c r="L235" s="5" t="s">
        <v>578</v>
      </c>
      <c r="M235" s="4" t="s">
        <v>579</v>
      </c>
      <c r="N235" s="66">
        <v>20000000</v>
      </c>
      <c r="O235" s="3" t="s">
        <v>84</v>
      </c>
      <c r="P235" s="4" t="s">
        <v>536</v>
      </c>
    </row>
    <row r="236" spans="1:16" ht="39.75" customHeight="1">
      <c r="A236" s="73"/>
      <c r="B236" s="145"/>
      <c r="C236" s="145"/>
      <c r="D236" s="146"/>
      <c r="E236" s="133" t="s">
        <v>186</v>
      </c>
      <c r="F236" s="75" t="s">
        <v>451</v>
      </c>
      <c r="G236" s="218" t="s">
        <v>529</v>
      </c>
      <c r="H236" s="75" t="s">
        <v>451</v>
      </c>
      <c r="I236" s="75" t="s">
        <v>464</v>
      </c>
      <c r="J236" s="4" t="s">
        <v>337</v>
      </c>
      <c r="K236" s="3" t="s">
        <v>580</v>
      </c>
      <c r="L236" s="5" t="s">
        <v>345</v>
      </c>
      <c r="M236" s="4" t="s">
        <v>261</v>
      </c>
      <c r="N236" s="66">
        <v>200000000</v>
      </c>
      <c r="O236" s="3" t="s">
        <v>85</v>
      </c>
      <c r="P236" s="4" t="s">
        <v>566</v>
      </c>
    </row>
    <row r="237" spans="1:16" ht="74.25" customHeight="1">
      <c r="A237" s="73"/>
      <c r="B237" s="150"/>
      <c r="C237" s="497" t="s">
        <v>452</v>
      </c>
      <c r="D237" s="460"/>
      <c r="E237" s="472" t="s">
        <v>453</v>
      </c>
      <c r="F237" s="473"/>
      <c r="G237" s="218"/>
      <c r="H237" s="217"/>
      <c r="I237" s="217"/>
      <c r="J237" s="4"/>
      <c r="K237" s="3"/>
      <c r="L237" s="5"/>
      <c r="M237" s="4"/>
      <c r="N237" s="66"/>
      <c r="O237" s="3"/>
      <c r="P237" s="4"/>
    </row>
    <row r="238" spans="1:16" ht="41.25" customHeight="1">
      <c r="A238" s="73"/>
      <c r="B238" s="150"/>
      <c r="C238" s="148"/>
      <c r="D238" s="146"/>
      <c r="E238" s="133" t="s">
        <v>371</v>
      </c>
      <c r="F238" s="75" t="s">
        <v>1010</v>
      </c>
      <c r="G238" s="218" t="s">
        <v>529</v>
      </c>
      <c r="H238" s="75" t="s">
        <v>1010</v>
      </c>
      <c r="I238" s="75" t="s">
        <v>1011</v>
      </c>
      <c r="J238" s="4" t="s">
        <v>337</v>
      </c>
      <c r="K238" s="3" t="s">
        <v>581</v>
      </c>
      <c r="L238" s="5" t="s">
        <v>578</v>
      </c>
      <c r="M238" s="4" t="s">
        <v>151</v>
      </c>
      <c r="N238" s="66">
        <v>10000000</v>
      </c>
      <c r="O238" s="3" t="s">
        <v>85</v>
      </c>
      <c r="P238" s="4" t="s">
        <v>536</v>
      </c>
    </row>
    <row r="239" spans="1:16" ht="76.5" customHeight="1">
      <c r="A239" s="73"/>
      <c r="B239" s="150"/>
      <c r="C239" s="148"/>
      <c r="D239" s="146"/>
      <c r="E239" s="133" t="s">
        <v>186</v>
      </c>
      <c r="F239" s="212" t="s">
        <v>454</v>
      </c>
      <c r="G239" s="218" t="s">
        <v>529</v>
      </c>
      <c r="H239" s="212" t="s">
        <v>454</v>
      </c>
      <c r="I239" s="212" t="s">
        <v>457</v>
      </c>
      <c r="J239" s="4" t="s">
        <v>337</v>
      </c>
      <c r="K239" s="3" t="s">
        <v>562</v>
      </c>
      <c r="L239" s="5" t="s">
        <v>578</v>
      </c>
      <c r="M239" s="4" t="s">
        <v>151</v>
      </c>
      <c r="N239" s="66">
        <v>10000000</v>
      </c>
      <c r="O239" s="3" t="s">
        <v>85</v>
      </c>
      <c r="P239" s="4" t="s">
        <v>536</v>
      </c>
    </row>
    <row r="240" spans="1:16" ht="40.5" customHeight="1">
      <c r="A240" s="73"/>
      <c r="B240" s="150"/>
      <c r="C240" s="148"/>
      <c r="D240" s="146"/>
      <c r="E240" s="133" t="s">
        <v>185</v>
      </c>
      <c r="F240" s="75" t="s">
        <v>455</v>
      </c>
      <c r="G240" s="218" t="s">
        <v>529</v>
      </c>
      <c r="H240" s="75" t="s">
        <v>455</v>
      </c>
      <c r="I240" s="75" t="s">
        <v>458</v>
      </c>
      <c r="J240" s="4" t="s">
        <v>337</v>
      </c>
      <c r="K240" s="3" t="s">
        <v>611</v>
      </c>
      <c r="L240" s="5" t="s">
        <v>578</v>
      </c>
      <c r="M240" s="4" t="s">
        <v>151</v>
      </c>
      <c r="N240" s="66">
        <v>45000000</v>
      </c>
      <c r="O240" s="3" t="s">
        <v>85</v>
      </c>
      <c r="P240" s="4" t="s">
        <v>536</v>
      </c>
    </row>
    <row r="241" spans="1:16" ht="41.25" customHeight="1">
      <c r="A241" s="77"/>
      <c r="B241" s="150"/>
      <c r="C241" s="148"/>
      <c r="D241" s="146"/>
      <c r="E241" s="133" t="s">
        <v>184</v>
      </c>
      <c r="F241" s="212" t="s">
        <v>456</v>
      </c>
      <c r="G241" s="218" t="s">
        <v>529</v>
      </c>
      <c r="H241" s="75" t="s">
        <v>456</v>
      </c>
      <c r="I241" s="75" t="s">
        <v>459</v>
      </c>
      <c r="J241" s="4" t="s">
        <v>337</v>
      </c>
      <c r="K241" s="3" t="s">
        <v>562</v>
      </c>
      <c r="L241" s="5" t="s">
        <v>578</v>
      </c>
      <c r="M241" s="4" t="s">
        <v>151</v>
      </c>
      <c r="N241" s="66">
        <v>26000000</v>
      </c>
      <c r="O241" s="3" t="s">
        <v>85</v>
      </c>
      <c r="P241" s="4" t="s">
        <v>536</v>
      </c>
    </row>
    <row r="242" spans="1:16" ht="46.5" customHeight="1">
      <c r="A242" s="73"/>
      <c r="B242" s="150"/>
      <c r="C242" s="145"/>
      <c r="D242" s="146"/>
      <c r="E242" s="133" t="s">
        <v>181</v>
      </c>
      <c r="F242" s="75" t="s">
        <v>467</v>
      </c>
      <c r="G242" s="218" t="s">
        <v>529</v>
      </c>
      <c r="H242" s="75" t="s">
        <v>467</v>
      </c>
      <c r="I242" s="75" t="s">
        <v>468</v>
      </c>
      <c r="J242" s="2" t="s">
        <v>629</v>
      </c>
      <c r="K242" s="3" t="s">
        <v>581</v>
      </c>
      <c r="L242" s="5" t="s">
        <v>563</v>
      </c>
      <c r="M242" s="4" t="s">
        <v>151</v>
      </c>
      <c r="N242" s="66">
        <v>20000000</v>
      </c>
      <c r="O242" s="3" t="s">
        <v>85</v>
      </c>
      <c r="P242" s="4" t="s">
        <v>536</v>
      </c>
    </row>
    <row r="243" spans="1:16" s="1" customFormat="1" ht="45" customHeight="1">
      <c r="A243" s="73"/>
      <c r="B243" s="418"/>
      <c r="C243" s="417"/>
      <c r="D243" s="415"/>
      <c r="E243" s="133" t="s">
        <v>187</v>
      </c>
      <c r="F243" s="212" t="s">
        <v>627</v>
      </c>
      <c r="G243" s="218" t="s">
        <v>626</v>
      </c>
      <c r="H243" s="75" t="s">
        <v>627</v>
      </c>
      <c r="I243" s="75" t="s">
        <v>628</v>
      </c>
      <c r="J243" s="2" t="s">
        <v>415</v>
      </c>
      <c r="K243" s="3" t="s">
        <v>613</v>
      </c>
      <c r="L243" s="5" t="s">
        <v>630</v>
      </c>
      <c r="M243" s="4" t="s">
        <v>151</v>
      </c>
      <c r="N243" s="66">
        <v>20000000</v>
      </c>
      <c r="O243" s="3" t="s">
        <v>85</v>
      </c>
      <c r="P243" s="4" t="s">
        <v>536</v>
      </c>
    </row>
    <row r="244" spans="1:16" s="1" customFormat="1" ht="38.25" customHeight="1">
      <c r="A244" s="77"/>
      <c r="B244" s="23"/>
      <c r="C244" s="74"/>
      <c r="D244" s="416"/>
      <c r="E244" s="133" t="s">
        <v>183</v>
      </c>
      <c r="F244" s="75" t="s">
        <v>609</v>
      </c>
      <c r="G244" s="218" t="s">
        <v>529</v>
      </c>
      <c r="H244" s="75" t="s">
        <v>609</v>
      </c>
      <c r="I244" s="75" t="s">
        <v>610</v>
      </c>
      <c r="J244" s="2" t="s">
        <v>612</v>
      </c>
      <c r="K244" s="3" t="s">
        <v>613</v>
      </c>
      <c r="L244" s="5" t="s">
        <v>613</v>
      </c>
      <c r="M244" s="4" t="s">
        <v>151</v>
      </c>
      <c r="N244" s="66">
        <v>15000000</v>
      </c>
      <c r="O244" s="3" t="s">
        <v>85</v>
      </c>
      <c r="P244" s="4" t="s">
        <v>16</v>
      </c>
    </row>
    <row r="245" spans="1:16">
      <c r="A245" s="487" t="s">
        <v>25</v>
      </c>
      <c r="B245" s="488"/>
      <c r="C245" s="488"/>
      <c r="D245" s="488"/>
      <c r="E245" s="488"/>
      <c r="F245" s="488"/>
      <c r="G245" s="488"/>
      <c r="H245" s="488"/>
      <c r="I245" s="488"/>
      <c r="J245" s="488"/>
      <c r="K245" s="488"/>
      <c r="L245" s="488"/>
      <c r="M245" s="489"/>
      <c r="N245" s="67">
        <f>SUM(N208:N244)</f>
        <v>868528400</v>
      </c>
      <c r="O245" s="165"/>
      <c r="P245" s="6"/>
    </row>
    <row r="246" spans="1:16" ht="39" customHeight="1">
      <c r="A246" s="26" t="s">
        <v>35</v>
      </c>
      <c r="B246" s="498" t="s">
        <v>78</v>
      </c>
      <c r="C246" s="457" t="s">
        <v>39</v>
      </c>
      <c r="D246" s="458"/>
      <c r="E246" s="461" t="s">
        <v>39</v>
      </c>
      <c r="F246" s="462"/>
      <c r="G246" s="151"/>
      <c r="H246" s="151"/>
      <c r="I246" s="151"/>
      <c r="J246" s="161"/>
      <c r="K246" s="161"/>
      <c r="L246" s="161"/>
      <c r="M246" s="161"/>
      <c r="N246" s="67"/>
      <c r="O246" s="165"/>
      <c r="P246" s="6"/>
    </row>
    <row r="247" spans="1:16" ht="51" customHeight="1">
      <c r="A247" s="24"/>
      <c r="B247" s="499"/>
      <c r="C247" s="459"/>
      <c r="D247" s="460"/>
      <c r="E247" s="187" t="s">
        <v>28</v>
      </c>
      <c r="F247" s="2" t="s">
        <v>83</v>
      </c>
      <c r="G247" s="4" t="s">
        <v>211</v>
      </c>
      <c r="H247" s="2" t="s">
        <v>319</v>
      </c>
      <c r="I247" s="2" t="s">
        <v>320</v>
      </c>
      <c r="J247" s="4" t="s">
        <v>337</v>
      </c>
      <c r="K247" s="3" t="s">
        <v>34</v>
      </c>
      <c r="L247" s="5" t="s">
        <v>354</v>
      </c>
      <c r="M247" s="3" t="s">
        <v>151</v>
      </c>
      <c r="N247" s="66">
        <v>25000000</v>
      </c>
      <c r="O247" s="3" t="s">
        <v>85</v>
      </c>
      <c r="P247" s="4" t="s">
        <v>16</v>
      </c>
    </row>
    <row r="248" spans="1:16" ht="19.5" customHeight="1">
      <c r="A248" s="24"/>
      <c r="B248" s="47"/>
      <c r="C248" s="459" t="s">
        <v>138</v>
      </c>
      <c r="D248" s="460"/>
      <c r="E248" s="459" t="s">
        <v>138</v>
      </c>
      <c r="F248" s="460"/>
      <c r="G248" s="146"/>
      <c r="H248" s="146"/>
      <c r="I248" s="146"/>
      <c r="J248" s="161"/>
      <c r="K248" s="161"/>
      <c r="L248" s="161"/>
      <c r="M248" s="161"/>
      <c r="N248" s="67"/>
      <c r="O248" s="165"/>
      <c r="P248" s="6"/>
    </row>
    <row r="249" spans="1:16" ht="30" customHeight="1">
      <c r="A249" s="35"/>
      <c r="B249" s="48"/>
      <c r="C249" s="459"/>
      <c r="D249" s="460"/>
      <c r="E249" s="187" t="s">
        <v>28</v>
      </c>
      <c r="F249" s="2" t="s">
        <v>83</v>
      </c>
      <c r="G249" s="4" t="s">
        <v>211</v>
      </c>
      <c r="H249" s="2" t="s">
        <v>946</v>
      </c>
      <c r="I249" s="2" t="s">
        <v>946</v>
      </c>
      <c r="J249" s="4" t="s">
        <v>337</v>
      </c>
      <c r="K249" s="3" t="s">
        <v>34</v>
      </c>
      <c r="L249" s="5" t="s">
        <v>582</v>
      </c>
      <c r="M249" s="3" t="s">
        <v>583</v>
      </c>
      <c r="N249" s="66">
        <v>658800000</v>
      </c>
      <c r="O249" s="3" t="s">
        <v>85</v>
      </c>
      <c r="P249" s="4" t="s">
        <v>16</v>
      </c>
    </row>
    <row r="250" spans="1:16" ht="18" customHeight="1">
      <c r="A250" s="35"/>
      <c r="B250" s="48"/>
      <c r="C250" s="459" t="s">
        <v>137</v>
      </c>
      <c r="D250" s="460"/>
      <c r="E250" s="459" t="s">
        <v>137</v>
      </c>
      <c r="F250" s="460"/>
      <c r="G250" s="146"/>
      <c r="H250" s="146"/>
      <c r="I250" s="146"/>
      <c r="J250" s="3"/>
      <c r="K250" s="3"/>
      <c r="L250" s="5"/>
      <c r="M250" s="3"/>
      <c r="N250" s="66"/>
      <c r="O250" s="3"/>
      <c r="P250" s="4"/>
    </row>
    <row r="251" spans="1:16" ht="41.25" customHeight="1">
      <c r="A251" s="27"/>
      <c r="B251" s="49"/>
      <c r="C251" s="492"/>
      <c r="D251" s="493"/>
      <c r="E251" s="187" t="s">
        <v>28</v>
      </c>
      <c r="F251" s="2" t="s">
        <v>83</v>
      </c>
      <c r="G251" s="4" t="s">
        <v>211</v>
      </c>
      <c r="H251" s="2" t="s">
        <v>321</v>
      </c>
      <c r="I251" s="2" t="s">
        <v>322</v>
      </c>
      <c r="J251" s="4" t="s">
        <v>337</v>
      </c>
      <c r="K251" s="3" t="s">
        <v>34</v>
      </c>
      <c r="L251" s="5" t="s">
        <v>267</v>
      </c>
      <c r="M251" s="3" t="s">
        <v>151</v>
      </c>
      <c r="N251" s="66">
        <f>'[2]RAB MANUAL'!E4327</f>
        <v>10000000</v>
      </c>
      <c r="O251" s="3" t="s">
        <v>85</v>
      </c>
      <c r="P251" s="4" t="s">
        <v>16</v>
      </c>
    </row>
    <row r="252" spans="1:16">
      <c r="A252" s="487" t="s">
        <v>82</v>
      </c>
      <c r="B252" s="488"/>
      <c r="C252" s="488"/>
      <c r="D252" s="488"/>
      <c r="E252" s="488"/>
      <c r="F252" s="488"/>
      <c r="G252" s="488"/>
      <c r="H252" s="488"/>
      <c r="I252" s="488"/>
      <c r="J252" s="488"/>
      <c r="K252" s="488"/>
      <c r="L252" s="488"/>
      <c r="M252" s="489"/>
      <c r="N252" s="67">
        <f>SUM(N247:N251)</f>
        <v>693800000</v>
      </c>
      <c r="O252" s="165"/>
      <c r="P252" s="6"/>
    </row>
    <row r="253" spans="1:16">
      <c r="A253" s="494" t="s">
        <v>20</v>
      </c>
      <c r="B253" s="495"/>
      <c r="C253" s="495"/>
      <c r="D253" s="495"/>
      <c r="E253" s="495"/>
      <c r="F253" s="495"/>
      <c r="G253" s="495"/>
      <c r="H253" s="495"/>
      <c r="I253" s="495"/>
      <c r="J253" s="495"/>
      <c r="K253" s="495"/>
      <c r="L253" s="495"/>
      <c r="M253" s="496"/>
      <c r="N253" s="69">
        <f>SUM(N252+N245+N206+N176+N104)</f>
        <v>6113943772</v>
      </c>
      <c r="O253" s="165"/>
      <c r="P253" s="28"/>
    </row>
    <row r="254" spans="1:16">
      <c r="A254" s="29"/>
      <c r="B254" s="50"/>
      <c r="C254" s="50"/>
      <c r="D254" s="50"/>
      <c r="E254" s="50"/>
      <c r="F254" s="50"/>
      <c r="G254" s="29"/>
      <c r="H254" s="29"/>
      <c r="I254" s="29"/>
      <c r="J254" s="29"/>
      <c r="K254" s="29"/>
      <c r="L254" s="29"/>
      <c r="M254" s="29"/>
      <c r="N254" s="30"/>
      <c r="O254" s="109"/>
      <c r="P254" s="112"/>
    </row>
    <row r="255" spans="1:16">
      <c r="A255" s="112"/>
      <c r="B255" s="51"/>
      <c r="C255" s="51"/>
      <c r="D255" s="51"/>
      <c r="E255" s="51"/>
      <c r="F255" s="51"/>
      <c r="G255" s="112"/>
      <c r="H255" s="112"/>
      <c r="I255" s="112"/>
      <c r="J255" s="109"/>
      <c r="K255" s="112"/>
      <c r="L255" s="109"/>
      <c r="M255" s="112"/>
      <c r="N255" s="504" t="s">
        <v>953</v>
      </c>
      <c r="O255" s="504"/>
      <c r="P255" s="504"/>
    </row>
    <row r="256" spans="1:16">
      <c r="A256" s="112"/>
      <c r="B256" s="505" t="s">
        <v>21</v>
      </c>
      <c r="C256" s="505"/>
      <c r="D256" s="505"/>
      <c r="E256" s="505"/>
      <c r="F256" s="505"/>
      <c r="G256" s="109"/>
      <c r="H256" s="109"/>
      <c r="I256" s="109"/>
      <c r="J256" s="109"/>
      <c r="K256" s="112"/>
      <c r="L256" s="109"/>
      <c r="M256" s="112"/>
      <c r="N256" s="505" t="s">
        <v>22</v>
      </c>
      <c r="O256" s="505"/>
      <c r="P256" s="505"/>
    </row>
    <row r="257" spans="1:16">
      <c r="A257" s="112"/>
      <c r="B257" s="505" t="s">
        <v>355</v>
      </c>
      <c r="C257" s="505"/>
      <c r="D257" s="505"/>
      <c r="E257" s="505"/>
      <c r="F257" s="505"/>
      <c r="G257" s="109"/>
      <c r="H257" s="109"/>
      <c r="I257" s="33"/>
      <c r="J257" s="379"/>
      <c r="K257" s="112"/>
      <c r="L257" s="109"/>
      <c r="M257" s="112"/>
      <c r="N257" s="505" t="s">
        <v>785</v>
      </c>
      <c r="O257" s="505"/>
      <c r="P257" s="505"/>
    </row>
    <row r="258" spans="1:16">
      <c r="A258" s="112"/>
      <c r="B258" s="500"/>
      <c r="C258" s="500"/>
      <c r="D258" s="500"/>
      <c r="E258" s="500"/>
      <c r="F258" s="500"/>
      <c r="G258" s="112"/>
      <c r="H258" s="112"/>
      <c r="I258" s="112"/>
      <c r="J258" s="109"/>
      <c r="K258" s="112"/>
      <c r="L258" s="109"/>
      <c r="M258" s="112"/>
      <c r="N258" s="112"/>
      <c r="O258" s="112"/>
      <c r="P258" s="112"/>
    </row>
    <row r="259" spans="1:16">
      <c r="A259" s="112"/>
      <c r="B259" s="51"/>
      <c r="C259" s="51"/>
      <c r="D259" s="51"/>
      <c r="E259" s="51"/>
      <c r="F259" s="51"/>
      <c r="G259" s="112"/>
      <c r="H259" s="112"/>
      <c r="I259" s="220"/>
      <c r="J259" s="109"/>
      <c r="K259" s="112"/>
      <c r="L259" s="109"/>
      <c r="M259" s="112"/>
      <c r="N259" s="112"/>
      <c r="O259" s="112"/>
      <c r="P259" s="112"/>
    </row>
    <row r="260" spans="1:16">
      <c r="A260" s="112"/>
      <c r="B260" s="500"/>
      <c r="C260" s="500"/>
      <c r="D260" s="500"/>
      <c r="E260" s="500"/>
      <c r="F260" s="500"/>
      <c r="G260" s="112"/>
      <c r="H260" s="112"/>
      <c r="I260" s="112"/>
      <c r="J260" s="109"/>
      <c r="K260" s="112"/>
      <c r="L260" s="109"/>
      <c r="M260" s="112" t="s">
        <v>30</v>
      </c>
      <c r="N260" s="112"/>
      <c r="O260" s="112"/>
      <c r="P260" s="112"/>
    </row>
    <row r="261" spans="1:16">
      <c r="A261" s="112"/>
      <c r="B261" s="501" t="s">
        <v>356</v>
      </c>
      <c r="C261" s="501"/>
      <c r="D261" s="501"/>
      <c r="E261" s="501"/>
      <c r="F261" s="501"/>
      <c r="G261" s="111"/>
      <c r="H261" s="111"/>
      <c r="I261" s="111"/>
      <c r="J261" s="109"/>
      <c r="K261" s="32"/>
      <c r="L261" s="33"/>
      <c r="M261" s="112"/>
      <c r="N261" s="502" t="s">
        <v>357</v>
      </c>
      <c r="O261" s="502"/>
      <c r="P261" s="502"/>
    </row>
    <row r="262" spans="1:16">
      <c r="A262" s="31"/>
      <c r="B262" s="503"/>
      <c r="C262" s="503"/>
      <c r="D262" s="503"/>
      <c r="E262" s="503"/>
      <c r="F262" s="503"/>
      <c r="G262" s="110"/>
      <c r="H262" s="110"/>
      <c r="I262" s="110"/>
      <c r="J262" s="14"/>
      <c r="K262" s="31"/>
      <c r="L262" s="34"/>
      <c r="M262" s="34"/>
      <c r="N262" s="31"/>
      <c r="O262" s="34"/>
      <c r="P262" s="31"/>
    </row>
    <row r="263" spans="1:16">
      <c r="A263" s="31"/>
      <c r="B263" s="52"/>
      <c r="C263" s="52"/>
      <c r="D263" s="57"/>
      <c r="E263" s="57"/>
      <c r="F263" s="52"/>
      <c r="G263" s="31"/>
      <c r="H263" s="31"/>
      <c r="I263" s="31"/>
      <c r="J263" s="14"/>
      <c r="K263" s="31"/>
      <c r="L263" s="34"/>
      <c r="M263" s="34"/>
      <c r="N263" s="31"/>
      <c r="O263" s="34"/>
      <c r="P263" s="31"/>
    </row>
    <row r="264" spans="1:16">
      <c r="A264" s="31"/>
      <c r="B264" s="52"/>
      <c r="C264" s="52"/>
      <c r="D264" s="57"/>
      <c r="E264" s="57"/>
      <c r="F264" s="52"/>
      <c r="G264" s="31"/>
      <c r="H264" s="31"/>
      <c r="I264" s="31"/>
      <c r="J264" s="14"/>
      <c r="K264" s="31"/>
      <c r="L264" s="34"/>
      <c r="M264" s="34"/>
      <c r="N264" s="31"/>
      <c r="O264" s="34"/>
      <c r="P264" s="31"/>
    </row>
  </sheetData>
  <mergeCells count="129">
    <mergeCell ref="B260:F260"/>
    <mergeCell ref="B261:F261"/>
    <mergeCell ref="N261:P261"/>
    <mergeCell ref="B262:F262"/>
    <mergeCell ref="N255:P255"/>
    <mergeCell ref="B256:F256"/>
    <mergeCell ref="N256:P256"/>
    <mergeCell ref="B257:F257"/>
    <mergeCell ref="N257:P257"/>
    <mergeCell ref="B258:F258"/>
    <mergeCell ref="C248:D249"/>
    <mergeCell ref="E248:F248"/>
    <mergeCell ref="C250:D251"/>
    <mergeCell ref="E250:F250"/>
    <mergeCell ref="A252:M252"/>
    <mergeCell ref="A253:M253"/>
    <mergeCell ref="C234:D234"/>
    <mergeCell ref="E234:F234"/>
    <mergeCell ref="C237:D237"/>
    <mergeCell ref="E237:F237"/>
    <mergeCell ref="A245:M245"/>
    <mergeCell ref="B246:B247"/>
    <mergeCell ref="C246:D247"/>
    <mergeCell ref="E246:F246"/>
    <mergeCell ref="E221:F221"/>
    <mergeCell ref="C223:D224"/>
    <mergeCell ref="E223:F223"/>
    <mergeCell ref="E225:F225"/>
    <mergeCell ref="E232:F232"/>
    <mergeCell ref="C207:D207"/>
    <mergeCell ref="E207:F207"/>
    <mergeCell ref="E209:F209"/>
    <mergeCell ref="C215:D216"/>
    <mergeCell ref="E215:F215"/>
    <mergeCell ref="E217:F217"/>
    <mergeCell ref="E212:F212"/>
    <mergeCell ref="E191:F191"/>
    <mergeCell ref="E194:F194"/>
    <mergeCell ref="C197:D197"/>
    <mergeCell ref="E197:F197"/>
    <mergeCell ref="E199:F199"/>
    <mergeCell ref="A206:M206"/>
    <mergeCell ref="E179:F179"/>
    <mergeCell ref="E181:F181"/>
    <mergeCell ref="C184:D184"/>
    <mergeCell ref="E184:F184"/>
    <mergeCell ref="E187:F187"/>
    <mergeCell ref="E189:F189"/>
    <mergeCell ref="C174:D174"/>
    <mergeCell ref="E174:F174"/>
    <mergeCell ref="C175:D175"/>
    <mergeCell ref="A176:M176"/>
    <mergeCell ref="C177:D177"/>
    <mergeCell ref="E177:F177"/>
    <mergeCell ref="E163:F163"/>
    <mergeCell ref="E165:F165"/>
    <mergeCell ref="C167:D167"/>
    <mergeCell ref="E168:F168"/>
    <mergeCell ref="C170:D170"/>
    <mergeCell ref="E170:F170"/>
    <mergeCell ref="E172:F172"/>
    <mergeCell ref="E147:F147"/>
    <mergeCell ref="E150:F150"/>
    <mergeCell ref="E157:F157"/>
    <mergeCell ref="C159:D159"/>
    <mergeCell ref="E159:F159"/>
    <mergeCell ref="E161:F161"/>
    <mergeCell ref="E120:F120"/>
    <mergeCell ref="E133:F133"/>
    <mergeCell ref="E139:F139"/>
    <mergeCell ref="C141:D141"/>
    <mergeCell ref="E141:F141"/>
    <mergeCell ref="E143:F143"/>
    <mergeCell ref="E102:F102"/>
    <mergeCell ref="A104:M104"/>
    <mergeCell ref="C105:D105"/>
    <mergeCell ref="E105:F105"/>
    <mergeCell ref="E109:F109"/>
    <mergeCell ref="C113:D113"/>
    <mergeCell ref="E113:F113"/>
    <mergeCell ref="E91:F91"/>
    <mergeCell ref="E93:F93"/>
    <mergeCell ref="C95:D95"/>
    <mergeCell ref="E95:F95"/>
    <mergeCell ref="E98:F98"/>
    <mergeCell ref="E100:F100"/>
    <mergeCell ref="E70:F70"/>
    <mergeCell ref="E73:F73"/>
    <mergeCell ref="E77:F77"/>
    <mergeCell ref="E85:F85"/>
    <mergeCell ref="E87:F87"/>
    <mergeCell ref="E48:F48"/>
    <mergeCell ref="C51:D51"/>
    <mergeCell ref="E51:F51"/>
    <mergeCell ref="E53:F53"/>
    <mergeCell ref="E55:F55"/>
    <mergeCell ref="C63:D63"/>
    <mergeCell ref="E63:F63"/>
    <mergeCell ref="E61:F61"/>
    <mergeCell ref="E27:F27"/>
    <mergeCell ref="E29:F29"/>
    <mergeCell ref="E31:F31"/>
    <mergeCell ref="E33:F33"/>
    <mergeCell ref="C35:D35"/>
    <mergeCell ref="E35:F35"/>
    <mergeCell ref="E13:F13"/>
    <mergeCell ref="E15:F15"/>
    <mergeCell ref="E17:F17"/>
    <mergeCell ref="E20:F20"/>
    <mergeCell ref="E22:F22"/>
    <mergeCell ref="E25:F25"/>
    <mergeCell ref="M9:M10"/>
    <mergeCell ref="N9:O9"/>
    <mergeCell ref="P9:P10"/>
    <mergeCell ref="C10:D10"/>
    <mergeCell ref="E10:F10"/>
    <mergeCell ref="C11:D12"/>
    <mergeCell ref="E11:F11"/>
    <mergeCell ref="A1:P1"/>
    <mergeCell ref="A2:P2"/>
    <mergeCell ref="A9:A10"/>
    <mergeCell ref="B9:F9"/>
    <mergeCell ref="G9:G10"/>
    <mergeCell ref="H9:H10"/>
    <mergeCell ref="I9:I10"/>
    <mergeCell ref="J9:J10"/>
    <mergeCell ref="K9:K10"/>
    <mergeCell ref="L9:L10"/>
    <mergeCell ref="A4:B4"/>
  </mergeCells>
  <pageMargins left="0.70866141732283472" right="0.70866141732283472" top="0.74803149606299213" bottom="0.74803149606299213" header="0.70866141732283472" footer="0.70866141732283472"/>
  <pageSetup paperSize="5" scale="7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27"/>
  <sheetViews>
    <sheetView view="pageBreakPreview" topLeftCell="A28" zoomScale="90" zoomScaleSheetLayoutView="90" zoomScalePageLayoutView="90" workbookViewId="0">
      <selection activeCell="E40" sqref="E40"/>
    </sheetView>
  </sheetViews>
  <sheetFormatPr defaultRowHeight="15"/>
  <cols>
    <col min="1" max="1" width="9.140625" style="1"/>
    <col min="3" max="3" width="16.85546875" customWidth="1"/>
    <col min="4" max="4" width="6.5703125" customWidth="1"/>
    <col min="5" max="5" width="32.140625" customWidth="1"/>
    <col min="6" max="6" width="17.42578125" customWidth="1"/>
    <col min="8" max="8" width="27.28515625" customWidth="1"/>
    <col min="9" max="9" width="11.28515625" customWidth="1"/>
    <col min="10" max="10" width="19.28515625" customWidth="1"/>
    <col min="11" max="11" width="15.28515625" customWidth="1"/>
  </cols>
  <sheetData>
    <row r="1" spans="2:11">
      <c r="B1" s="506" t="s">
        <v>482</v>
      </c>
      <c r="C1" s="506"/>
      <c r="D1" s="506"/>
      <c r="E1" s="506"/>
      <c r="F1" s="506"/>
      <c r="G1" s="506"/>
      <c r="H1" s="506"/>
      <c r="I1" s="506"/>
      <c r="J1" s="506"/>
      <c r="K1" s="506"/>
    </row>
    <row r="2" spans="2:11">
      <c r="B2" s="506" t="s">
        <v>948</v>
      </c>
      <c r="C2" s="506"/>
      <c r="D2" s="506"/>
      <c r="E2" s="506"/>
      <c r="F2" s="506"/>
      <c r="G2" s="506"/>
      <c r="H2" s="506"/>
      <c r="I2" s="506"/>
      <c r="J2" s="506"/>
      <c r="K2" s="506"/>
    </row>
    <row r="3" spans="2:11">
      <c r="B3" s="78"/>
      <c r="C3" s="78"/>
      <c r="D3" s="78"/>
      <c r="E3" s="78"/>
      <c r="F3" s="78"/>
      <c r="G3" s="78"/>
      <c r="H3" s="78"/>
      <c r="I3" s="78"/>
      <c r="J3" s="78"/>
      <c r="K3" s="1"/>
    </row>
    <row r="4" spans="2:11" ht="15.75">
      <c r="B4" s="79" t="s">
        <v>1</v>
      </c>
      <c r="C4" s="80"/>
      <c r="D4" s="81" t="s">
        <v>0</v>
      </c>
      <c r="E4" s="82" t="s">
        <v>336</v>
      </c>
      <c r="F4" s="83"/>
      <c r="G4" s="83"/>
      <c r="H4" s="83"/>
      <c r="I4" s="83"/>
      <c r="J4" s="83"/>
      <c r="K4" s="1"/>
    </row>
    <row r="5" spans="2:11" ht="15.75">
      <c r="B5" s="84" t="s">
        <v>2</v>
      </c>
      <c r="C5" s="85"/>
      <c r="D5" s="81" t="s">
        <v>0</v>
      </c>
      <c r="E5" s="82" t="s">
        <v>27</v>
      </c>
      <c r="F5" s="83"/>
      <c r="G5" s="83"/>
      <c r="H5" s="83"/>
      <c r="I5" s="83"/>
      <c r="J5" s="83"/>
      <c r="K5" s="1"/>
    </row>
    <row r="6" spans="2:11" ht="15.75">
      <c r="B6" s="84" t="s">
        <v>3</v>
      </c>
      <c r="C6" s="85"/>
      <c r="D6" s="81" t="s">
        <v>0</v>
      </c>
      <c r="E6" s="82" t="s">
        <v>483</v>
      </c>
      <c r="F6" s="83"/>
      <c r="G6" s="83"/>
      <c r="H6" s="83"/>
      <c r="I6" s="83"/>
      <c r="J6" s="86"/>
      <c r="K6" s="1"/>
    </row>
    <row r="7" spans="2:11" ht="15.75">
      <c r="B7" s="84" t="s">
        <v>4</v>
      </c>
      <c r="C7" s="85"/>
      <c r="D7" s="81" t="s">
        <v>0</v>
      </c>
      <c r="E7" s="82" t="s">
        <v>18</v>
      </c>
      <c r="F7" s="83"/>
      <c r="G7" s="83"/>
      <c r="H7" s="83"/>
      <c r="I7" s="83"/>
      <c r="J7" s="86"/>
      <c r="K7" s="1"/>
    </row>
    <row r="8" spans="2:11" ht="15.75">
      <c r="B8" s="87"/>
      <c r="C8" s="87"/>
      <c r="D8" s="87"/>
      <c r="E8" s="87"/>
      <c r="F8" s="87"/>
      <c r="G8" s="87"/>
      <c r="H8" s="87"/>
      <c r="I8" s="87"/>
      <c r="J8" s="87"/>
      <c r="K8" s="1"/>
    </row>
    <row r="9" spans="2:11">
      <c r="B9" s="513" t="s">
        <v>6</v>
      </c>
      <c r="C9" s="513" t="s">
        <v>484</v>
      </c>
      <c r="D9" s="513"/>
      <c r="E9" s="513"/>
      <c r="F9" s="513" t="s">
        <v>10</v>
      </c>
      <c r="G9" s="513" t="s">
        <v>485</v>
      </c>
      <c r="H9" s="513" t="s">
        <v>486</v>
      </c>
      <c r="I9" s="513" t="s">
        <v>487</v>
      </c>
      <c r="J9" s="513" t="s">
        <v>488</v>
      </c>
      <c r="K9" s="510" t="s">
        <v>584</v>
      </c>
    </row>
    <row r="10" spans="2:11" ht="23.25" customHeight="1">
      <c r="B10" s="513"/>
      <c r="C10" s="513"/>
      <c r="D10" s="513"/>
      <c r="E10" s="513"/>
      <c r="F10" s="513"/>
      <c r="G10" s="513"/>
      <c r="H10" s="513"/>
      <c r="I10" s="513"/>
      <c r="J10" s="513"/>
      <c r="K10" s="511"/>
    </row>
    <row r="11" spans="2:11">
      <c r="B11" s="513"/>
      <c r="C11" s="114" t="s">
        <v>489</v>
      </c>
      <c r="D11" s="114"/>
      <c r="E11" s="114" t="s">
        <v>9</v>
      </c>
      <c r="F11" s="513"/>
      <c r="G11" s="513"/>
      <c r="H11" s="513"/>
      <c r="I11" s="513"/>
      <c r="J11" s="114" t="s">
        <v>14</v>
      </c>
      <c r="K11" s="512"/>
    </row>
    <row r="12" spans="2:11" s="389" customFormat="1" ht="33" customHeight="1">
      <c r="B12" s="507">
        <v>1</v>
      </c>
      <c r="C12" s="508" t="s">
        <v>490</v>
      </c>
      <c r="D12" s="271">
        <v>1</v>
      </c>
      <c r="E12" s="386" t="s">
        <v>494</v>
      </c>
      <c r="F12" s="354" t="s">
        <v>394</v>
      </c>
      <c r="G12" s="387" t="s">
        <v>495</v>
      </c>
      <c r="H12" s="386" t="s">
        <v>496</v>
      </c>
      <c r="I12" s="352" t="s">
        <v>845</v>
      </c>
      <c r="J12" s="299">
        <v>900000000</v>
      </c>
      <c r="K12" s="388" t="s">
        <v>587</v>
      </c>
    </row>
    <row r="13" spans="2:11" s="389" customFormat="1" ht="42.75" customHeight="1">
      <c r="B13" s="507"/>
      <c r="C13" s="508"/>
      <c r="D13" s="271">
        <v>2</v>
      </c>
      <c r="E13" s="350" t="s">
        <v>508</v>
      </c>
      <c r="F13" s="271" t="s">
        <v>394</v>
      </c>
      <c r="G13" s="351" t="s">
        <v>509</v>
      </c>
      <c r="H13" s="350" t="s">
        <v>510</v>
      </c>
      <c r="I13" s="352" t="s">
        <v>845</v>
      </c>
      <c r="J13" s="299">
        <v>500000000</v>
      </c>
      <c r="K13" s="353" t="s">
        <v>761</v>
      </c>
    </row>
    <row r="14" spans="2:11" s="389" customFormat="1" ht="36" customHeight="1">
      <c r="B14" s="507"/>
      <c r="C14" s="508"/>
      <c r="D14" s="271">
        <v>3</v>
      </c>
      <c r="E14" s="350" t="s">
        <v>588</v>
      </c>
      <c r="F14" s="354" t="s">
        <v>337</v>
      </c>
      <c r="G14" s="355" t="s">
        <v>589</v>
      </c>
      <c r="H14" s="350" t="s">
        <v>590</v>
      </c>
      <c r="I14" s="352" t="s">
        <v>845</v>
      </c>
      <c r="J14" s="299">
        <v>40000000</v>
      </c>
      <c r="K14" s="353" t="s">
        <v>586</v>
      </c>
    </row>
    <row r="15" spans="2:11" s="389" customFormat="1" ht="41.25" customHeight="1">
      <c r="B15" s="507"/>
      <c r="C15" s="508"/>
      <c r="D15" s="271">
        <v>4</v>
      </c>
      <c r="E15" s="390" t="s">
        <v>841</v>
      </c>
      <c r="F15" s="354" t="s">
        <v>491</v>
      </c>
      <c r="G15" s="387" t="s">
        <v>623</v>
      </c>
      <c r="H15" s="390" t="s">
        <v>842</v>
      </c>
      <c r="I15" s="352" t="s">
        <v>845</v>
      </c>
      <c r="J15" s="299">
        <v>200000000</v>
      </c>
      <c r="K15" s="388" t="s">
        <v>585</v>
      </c>
    </row>
    <row r="16" spans="2:11" s="389" customFormat="1" ht="36" customHeight="1">
      <c r="B16" s="507"/>
      <c r="C16" s="508"/>
      <c r="D16" s="271">
        <v>5</v>
      </c>
      <c r="E16" s="95" t="s">
        <v>861</v>
      </c>
      <c r="F16" s="271" t="s">
        <v>612</v>
      </c>
      <c r="G16" s="355"/>
      <c r="H16" s="95" t="s">
        <v>862</v>
      </c>
      <c r="I16" s="352" t="s">
        <v>845</v>
      </c>
      <c r="J16" s="299">
        <v>50000000</v>
      </c>
      <c r="K16" s="353" t="s">
        <v>585</v>
      </c>
    </row>
    <row r="17" spans="2:11" ht="39" customHeight="1">
      <c r="B17" s="507"/>
      <c r="C17" s="508"/>
      <c r="D17" s="380">
        <v>6</v>
      </c>
      <c r="E17" s="382" t="s">
        <v>492</v>
      </c>
      <c r="F17" s="391" t="s">
        <v>394</v>
      </c>
      <c r="G17" s="392" t="s">
        <v>498</v>
      </c>
      <c r="H17" s="382" t="s">
        <v>493</v>
      </c>
      <c r="I17" s="393" t="s">
        <v>845</v>
      </c>
      <c r="J17" s="394">
        <v>400000000</v>
      </c>
      <c r="K17" s="395" t="s">
        <v>587</v>
      </c>
    </row>
    <row r="18" spans="2:11" ht="51" customHeight="1">
      <c r="B18" s="514"/>
      <c r="C18" s="515"/>
      <c r="D18" s="380">
        <v>7</v>
      </c>
      <c r="E18" s="381" t="s">
        <v>497</v>
      </c>
      <c r="F18" s="391" t="s">
        <v>394</v>
      </c>
      <c r="G18" s="392" t="s">
        <v>498</v>
      </c>
      <c r="H18" s="381" t="s">
        <v>499</v>
      </c>
      <c r="I18" s="393" t="s">
        <v>845</v>
      </c>
      <c r="J18" s="394">
        <v>400000000</v>
      </c>
      <c r="K18" s="395" t="s">
        <v>587</v>
      </c>
    </row>
    <row r="19" spans="2:11" ht="51.75" customHeight="1">
      <c r="B19" s="92"/>
      <c r="C19" s="93"/>
      <c r="D19" s="380">
        <v>8</v>
      </c>
      <c r="E19" s="381" t="s">
        <v>500</v>
      </c>
      <c r="F19" s="391" t="s">
        <v>394</v>
      </c>
      <c r="G19" s="392" t="s">
        <v>498</v>
      </c>
      <c r="H19" s="381" t="s">
        <v>499</v>
      </c>
      <c r="I19" s="393" t="s">
        <v>845</v>
      </c>
      <c r="J19" s="394">
        <v>300000000</v>
      </c>
      <c r="K19" s="395" t="s">
        <v>587</v>
      </c>
    </row>
    <row r="20" spans="2:11" s="1" customFormat="1" ht="39.75" customHeight="1">
      <c r="B20" s="92"/>
      <c r="C20" s="296"/>
      <c r="D20" s="380">
        <v>9</v>
      </c>
      <c r="E20" s="396" t="s">
        <v>515</v>
      </c>
      <c r="F20" s="380" t="s">
        <v>337</v>
      </c>
      <c r="G20" s="397" t="s">
        <v>516</v>
      </c>
      <c r="H20" s="396" t="s">
        <v>517</v>
      </c>
      <c r="I20" s="393" t="s">
        <v>845</v>
      </c>
      <c r="J20" s="398">
        <v>50000000</v>
      </c>
      <c r="K20" s="399" t="s">
        <v>585</v>
      </c>
    </row>
    <row r="21" spans="2:11" s="1" customFormat="1" ht="36" customHeight="1">
      <c r="B21" s="92"/>
      <c r="C21" s="313"/>
      <c r="D21" s="380">
        <v>10</v>
      </c>
      <c r="E21" s="383" t="s">
        <v>843</v>
      </c>
      <c r="F21" s="380" t="s">
        <v>612</v>
      </c>
      <c r="G21" s="400" t="s">
        <v>846</v>
      </c>
      <c r="H21" s="383" t="s">
        <v>844</v>
      </c>
      <c r="I21" s="393" t="s">
        <v>845</v>
      </c>
      <c r="J21" s="394">
        <v>50000000</v>
      </c>
      <c r="K21" s="399" t="s">
        <v>585</v>
      </c>
    </row>
    <row r="22" spans="2:11" s="1" customFormat="1" ht="36" customHeight="1">
      <c r="B22" s="92"/>
      <c r="C22" s="324"/>
      <c r="D22" s="380">
        <v>11</v>
      </c>
      <c r="E22" s="383" t="s">
        <v>853</v>
      </c>
      <c r="F22" s="380" t="s">
        <v>612</v>
      </c>
      <c r="G22" s="400"/>
      <c r="H22" s="383" t="s">
        <v>852</v>
      </c>
      <c r="I22" s="393" t="s">
        <v>845</v>
      </c>
      <c r="J22" s="394">
        <v>50000000</v>
      </c>
      <c r="K22" s="399" t="s">
        <v>585</v>
      </c>
    </row>
    <row r="23" spans="2:11">
      <c r="B23" s="516" t="s">
        <v>501</v>
      </c>
      <c r="C23" s="516"/>
      <c r="D23" s="516"/>
      <c r="E23" s="516"/>
      <c r="F23" s="509"/>
      <c r="G23" s="509"/>
      <c r="H23" s="509"/>
      <c r="I23" s="509"/>
      <c r="J23" s="94">
        <f>SUM(J12:J22)</f>
        <v>2940000000</v>
      </c>
      <c r="K23" s="116"/>
    </row>
    <row r="24" spans="2:11" s="389" customFormat="1" ht="31.5" customHeight="1">
      <c r="B24" s="406">
        <v>2</v>
      </c>
      <c r="C24" s="407" t="s">
        <v>502</v>
      </c>
      <c r="D24" s="271">
        <v>1</v>
      </c>
      <c r="E24" s="95" t="s">
        <v>764</v>
      </c>
      <c r="F24" s="354" t="s">
        <v>337</v>
      </c>
      <c r="G24" s="351" t="s">
        <v>767</v>
      </c>
      <c r="H24" s="95" t="s">
        <v>766</v>
      </c>
      <c r="I24" s="352" t="s">
        <v>845</v>
      </c>
      <c r="J24" s="299">
        <v>50000000</v>
      </c>
      <c r="K24" s="388" t="s">
        <v>840</v>
      </c>
    </row>
    <row r="25" spans="2:11" s="389" customFormat="1" ht="28.5" customHeight="1">
      <c r="B25" s="408"/>
      <c r="C25" s="409"/>
      <c r="D25" s="271">
        <v>2</v>
      </c>
      <c r="E25" s="95" t="s">
        <v>858</v>
      </c>
      <c r="F25" s="354" t="s">
        <v>337</v>
      </c>
      <c r="G25" s="351" t="s">
        <v>859</v>
      </c>
      <c r="H25" s="95" t="s">
        <v>860</v>
      </c>
      <c r="I25" s="352" t="s">
        <v>845</v>
      </c>
      <c r="J25" s="299">
        <v>50000000</v>
      </c>
      <c r="K25" s="388" t="s">
        <v>1020</v>
      </c>
    </row>
    <row r="26" spans="2:11" s="389" customFormat="1" ht="41.25" customHeight="1">
      <c r="B26" s="408"/>
      <c r="C26" s="409"/>
      <c r="D26" s="271">
        <v>3</v>
      </c>
      <c r="E26" s="95" t="s">
        <v>763</v>
      </c>
      <c r="F26" s="354" t="s">
        <v>337</v>
      </c>
      <c r="G26" s="351" t="s">
        <v>591</v>
      </c>
      <c r="H26" s="95" t="s">
        <v>765</v>
      </c>
      <c r="I26" s="352" t="s">
        <v>845</v>
      </c>
      <c r="J26" s="299">
        <v>60000000</v>
      </c>
      <c r="K26" s="388" t="s">
        <v>1021</v>
      </c>
    </row>
    <row r="27" spans="2:11" s="1" customFormat="1" ht="35.25" customHeight="1">
      <c r="B27" s="96" t="s">
        <v>30</v>
      </c>
      <c r="C27" s="97"/>
      <c r="D27" s="380">
        <v>5</v>
      </c>
      <c r="E27" s="410" t="s">
        <v>518</v>
      </c>
      <c r="F27" s="380" t="s">
        <v>337</v>
      </c>
      <c r="G27" s="412" t="s">
        <v>516</v>
      </c>
      <c r="H27" s="413" t="s">
        <v>519</v>
      </c>
      <c r="I27" s="393" t="s">
        <v>845</v>
      </c>
      <c r="J27" s="398">
        <v>50000000</v>
      </c>
      <c r="K27" s="395" t="s">
        <v>1020</v>
      </c>
    </row>
    <row r="28" spans="2:11" s="1" customFormat="1" ht="27" customHeight="1">
      <c r="B28" s="96"/>
      <c r="C28" s="97"/>
      <c r="D28" s="401">
        <v>4</v>
      </c>
      <c r="E28" s="384" t="s">
        <v>855</v>
      </c>
      <c r="F28" s="402" t="s">
        <v>337</v>
      </c>
      <c r="G28" s="405" t="s">
        <v>516</v>
      </c>
      <c r="H28" s="384" t="s">
        <v>856</v>
      </c>
      <c r="I28" s="403" t="s">
        <v>845</v>
      </c>
      <c r="J28" s="411" t="s">
        <v>857</v>
      </c>
      <c r="K28" s="404" t="s">
        <v>1020</v>
      </c>
    </row>
    <row r="29" spans="2:11" ht="22.5" customHeight="1">
      <c r="B29" s="509" t="s">
        <v>503</v>
      </c>
      <c r="C29" s="509"/>
      <c r="D29" s="509"/>
      <c r="E29" s="509"/>
      <c r="F29" s="509"/>
      <c r="G29" s="509"/>
      <c r="H29" s="509"/>
      <c r="I29" s="509"/>
      <c r="J29" s="94">
        <f>SUM(J24:J28)</f>
        <v>210000000</v>
      </c>
      <c r="K29" s="116"/>
    </row>
    <row r="30" spans="2:11" ht="32.25" customHeight="1">
      <c r="B30" s="507">
        <v>3</v>
      </c>
      <c r="C30" s="508" t="s">
        <v>504</v>
      </c>
      <c r="D30" s="113">
        <v>1</v>
      </c>
      <c r="E30" s="91" t="s">
        <v>505</v>
      </c>
      <c r="F30" s="428" t="s">
        <v>337</v>
      </c>
      <c r="G30" s="98" t="s">
        <v>506</v>
      </c>
      <c r="H30" s="91" t="s">
        <v>507</v>
      </c>
      <c r="I30" s="89" t="s">
        <v>845</v>
      </c>
      <c r="J30" s="90">
        <v>100000000</v>
      </c>
      <c r="K30" s="117" t="s">
        <v>592</v>
      </c>
    </row>
    <row r="31" spans="2:11" ht="39" customHeight="1">
      <c r="B31" s="507"/>
      <c r="C31" s="508"/>
      <c r="D31" s="88">
        <v>2</v>
      </c>
      <c r="E31" s="91" t="s">
        <v>511</v>
      </c>
      <c r="F31" s="88" t="s">
        <v>394</v>
      </c>
      <c r="G31" s="98" t="s">
        <v>413</v>
      </c>
      <c r="H31" s="91" t="s">
        <v>512</v>
      </c>
      <c r="I31" s="89" t="s">
        <v>845</v>
      </c>
      <c r="J31" s="90">
        <v>300000000</v>
      </c>
      <c r="K31" s="115" t="s">
        <v>587</v>
      </c>
    </row>
    <row r="32" spans="2:11">
      <c r="B32" s="509" t="s">
        <v>513</v>
      </c>
      <c r="C32" s="509"/>
      <c r="D32" s="509"/>
      <c r="E32" s="509"/>
      <c r="F32" s="509"/>
      <c r="G32" s="509"/>
      <c r="H32" s="509"/>
      <c r="I32" s="509"/>
      <c r="J32" s="99">
        <f>SUM(J30:J31)</f>
        <v>400000000</v>
      </c>
      <c r="K32" s="116"/>
    </row>
    <row r="33" spans="2:11" ht="40.5" customHeight="1">
      <c r="B33" s="294">
        <v>4</v>
      </c>
      <c r="C33" s="295" t="s">
        <v>514</v>
      </c>
      <c r="D33" s="242"/>
      <c r="E33" s="242"/>
      <c r="F33" s="242"/>
      <c r="G33" s="242"/>
      <c r="H33" s="242"/>
      <c r="I33" s="242"/>
      <c r="J33" s="242"/>
      <c r="K33" s="242"/>
    </row>
    <row r="34" spans="2:11">
      <c r="B34" s="509" t="s">
        <v>520</v>
      </c>
      <c r="C34" s="509"/>
      <c r="D34" s="509"/>
      <c r="E34" s="509"/>
      <c r="F34" s="509"/>
      <c r="G34" s="509"/>
      <c r="H34" s="509"/>
      <c r="I34" s="509"/>
      <c r="J34" s="99"/>
      <c r="K34" s="116"/>
    </row>
    <row r="35" spans="2:11">
      <c r="B35" s="509"/>
      <c r="C35" s="509"/>
      <c r="D35" s="509"/>
      <c r="E35" s="509"/>
      <c r="F35" s="509"/>
      <c r="G35" s="509"/>
      <c r="H35" s="509"/>
      <c r="I35" s="509"/>
      <c r="J35" s="100">
        <f>SUM(J32+J29+J23)</f>
        <v>3550000000</v>
      </c>
      <c r="K35" s="116"/>
    </row>
    <row r="36" spans="2:11" ht="15.75">
      <c r="B36" s="101"/>
      <c r="C36" s="101"/>
      <c r="D36" s="101"/>
      <c r="E36" s="101"/>
      <c r="F36" s="101"/>
      <c r="G36" s="101"/>
      <c r="H36" s="101"/>
      <c r="I36" s="101"/>
      <c r="J36" s="102"/>
      <c r="K36" s="1"/>
    </row>
    <row r="37" spans="2:11" ht="15.75">
      <c r="B37" s="103"/>
      <c r="C37" s="104"/>
      <c r="D37" s="104"/>
      <c r="E37" s="105"/>
      <c r="F37" s="87"/>
      <c r="G37" s="106"/>
      <c r="H37" s="520" t="s">
        <v>962</v>
      </c>
      <c r="I37" s="520"/>
      <c r="J37" s="520"/>
      <c r="K37" s="1"/>
    </row>
    <row r="38" spans="2:11" ht="15.75">
      <c r="B38" s="87"/>
      <c r="C38" s="519" t="s">
        <v>21</v>
      </c>
      <c r="D38" s="519"/>
      <c r="E38" s="107"/>
      <c r="F38" s="107"/>
      <c r="G38" s="107"/>
      <c r="H38" s="519" t="s">
        <v>22</v>
      </c>
      <c r="I38" s="519"/>
      <c r="J38" s="519"/>
      <c r="K38" s="1"/>
    </row>
    <row r="39" spans="2:11" ht="15.75">
      <c r="B39" s="87"/>
      <c r="C39" s="519" t="s">
        <v>355</v>
      </c>
      <c r="D39" s="519"/>
      <c r="E39" s="107"/>
      <c r="F39" s="107"/>
      <c r="G39" s="107"/>
      <c r="H39" s="519" t="s">
        <v>521</v>
      </c>
      <c r="I39" s="519"/>
      <c r="J39" s="519"/>
      <c r="K39" s="1"/>
    </row>
    <row r="40" spans="2:11" ht="15.75">
      <c r="B40" s="87"/>
      <c r="C40" s="107"/>
      <c r="D40" s="107"/>
      <c r="E40" s="107"/>
      <c r="F40" s="107"/>
      <c r="G40" s="107"/>
      <c r="H40" s="87"/>
      <c r="I40" s="107"/>
      <c r="J40" s="107"/>
      <c r="K40" s="1"/>
    </row>
    <row r="41" spans="2:11" ht="15.75">
      <c r="B41" s="87"/>
      <c r="C41" s="107"/>
      <c r="D41" s="107"/>
      <c r="E41" s="107"/>
      <c r="F41" s="107"/>
      <c r="G41" s="107"/>
      <c r="H41" s="87"/>
      <c r="I41" s="107"/>
      <c r="J41" s="107"/>
      <c r="K41" s="1"/>
    </row>
    <row r="42" spans="2:11" ht="15.75">
      <c r="B42" s="87"/>
      <c r="C42" s="107"/>
      <c r="D42" s="107"/>
      <c r="E42" s="107"/>
      <c r="F42" s="107"/>
      <c r="G42" s="107"/>
      <c r="H42" s="87"/>
      <c r="I42" s="107"/>
      <c r="J42" s="107"/>
      <c r="K42" s="1"/>
    </row>
    <row r="43" spans="2:11" ht="15.75">
      <c r="B43" s="87"/>
      <c r="C43" s="517" t="s">
        <v>356</v>
      </c>
      <c r="D43" s="517"/>
      <c r="E43" s="108"/>
      <c r="F43" s="108"/>
      <c r="G43" s="108"/>
      <c r="H43" s="518" t="s">
        <v>522</v>
      </c>
      <c r="I43" s="518"/>
      <c r="J43" s="518"/>
      <c r="K43" s="1"/>
    </row>
    <row r="44" spans="2:11" ht="15.75">
      <c r="B44" s="87"/>
      <c r="C44" s="87"/>
      <c r="D44" s="87"/>
      <c r="E44" s="87"/>
      <c r="F44" s="87"/>
      <c r="G44" s="87"/>
      <c r="H44" s="87"/>
      <c r="I44" s="87"/>
      <c r="J44" s="87"/>
      <c r="K44" s="1"/>
    </row>
    <row r="97" ht="38.25" customHeight="1"/>
    <row r="111" ht="29.25" customHeight="1"/>
    <row r="140" spans="7:10" ht="38.25" customHeight="1">
      <c r="G140" s="331"/>
      <c r="I140" s="331"/>
      <c r="J140" s="331"/>
    </row>
    <row r="157" ht="24.75" customHeight="1"/>
    <row r="158" ht="49.5" customHeight="1"/>
    <row r="162" ht="48.75" customHeight="1"/>
    <row r="165" ht="72" customHeight="1"/>
    <row r="175" ht="65.25" customHeight="1"/>
    <row r="186" ht="51.75" customHeight="1"/>
    <row r="208" ht="61.5" customHeight="1"/>
    <row r="216" ht="27.75" customHeight="1"/>
    <row r="223" ht="52.5" customHeight="1"/>
    <row r="224" ht="40.5" customHeight="1"/>
    <row r="225" ht="42" customHeight="1"/>
    <row r="227" ht="57.75" customHeight="1"/>
  </sheetData>
  <mergeCells count="26">
    <mergeCell ref="C43:D43"/>
    <mergeCell ref="H43:J43"/>
    <mergeCell ref="B35:I35"/>
    <mergeCell ref="C38:D38"/>
    <mergeCell ref="H38:J38"/>
    <mergeCell ref="C39:D39"/>
    <mergeCell ref="H39:J39"/>
    <mergeCell ref="H37:J37"/>
    <mergeCell ref="B34:I34"/>
    <mergeCell ref="B9:B11"/>
    <mergeCell ref="C9:E10"/>
    <mergeCell ref="F9:F11"/>
    <mergeCell ref="G9:G11"/>
    <mergeCell ref="H9:H11"/>
    <mergeCell ref="I9:I11"/>
    <mergeCell ref="B12:B18"/>
    <mergeCell ref="C12:C18"/>
    <mergeCell ref="B23:I23"/>
    <mergeCell ref="B29:I29"/>
    <mergeCell ref="B1:K1"/>
    <mergeCell ref="B2:K2"/>
    <mergeCell ref="B30:B31"/>
    <mergeCell ref="C30:C31"/>
    <mergeCell ref="B32:I32"/>
    <mergeCell ref="K9:K11"/>
    <mergeCell ref="J9:J10"/>
  </mergeCells>
  <pageMargins left="0.70866141732283472" right="0.70866141732283472" top="0.74803149606299213" bottom="0.74803149606299213" header="0.70866141732283472" footer="0.70866141732283472"/>
  <pageSetup paperSize="5" scale="9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62"/>
  <sheetViews>
    <sheetView view="pageBreakPreview" topLeftCell="A173" zoomScale="110" zoomScaleSheetLayoutView="110" workbookViewId="0">
      <selection activeCell="D183" sqref="D183"/>
    </sheetView>
  </sheetViews>
  <sheetFormatPr defaultRowHeight="15"/>
  <cols>
    <col min="2" max="2" width="7.5703125" style="1" customWidth="1"/>
    <col min="3" max="3" width="50.28515625" customWidth="1"/>
    <col min="4" max="4" width="24.7109375" style="1" customWidth="1"/>
    <col min="5" max="5" width="23.85546875" style="373" customWidth="1"/>
    <col min="6" max="6" width="23.42578125" customWidth="1"/>
  </cols>
  <sheetData>
    <row r="1" spans="1:11" s="1" customFormat="1">
      <c r="A1" s="463" t="s">
        <v>656</v>
      </c>
      <c r="B1" s="463"/>
      <c r="C1" s="463"/>
      <c r="D1" s="463"/>
      <c r="E1" s="463"/>
      <c r="F1" s="463"/>
      <c r="G1" s="463"/>
      <c r="H1" s="463"/>
      <c r="I1" s="463"/>
    </row>
    <row r="2" spans="1:11" s="1" customFormat="1" ht="18" customHeight="1">
      <c r="A2" s="463" t="s">
        <v>657</v>
      </c>
      <c r="B2" s="463"/>
      <c r="C2" s="463"/>
      <c r="D2" s="463"/>
      <c r="E2" s="463"/>
      <c r="F2" s="463"/>
      <c r="G2" s="463"/>
      <c r="H2" s="463"/>
      <c r="I2" s="463"/>
    </row>
    <row r="3" spans="1:11" s="1" customFormat="1" ht="18" customHeight="1">
      <c r="A3" s="340"/>
      <c r="B3" s="340"/>
      <c r="C3" s="340"/>
      <c r="D3" s="340"/>
      <c r="E3" s="370"/>
      <c r="F3" s="340"/>
      <c r="G3" s="340"/>
      <c r="H3" s="340"/>
      <c r="I3" s="340"/>
    </row>
    <row r="4" spans="1:11" s="1" customFormat="1">
      <c r="A4" s="11" t="s">
        <v>1</v>
      </c>
      <c r="B4" s="44"/>
      <c r="C4" s="344" t="s">
        <v>768</v>
      </c>
      <c r="E4" s="370"/>
      <c r="F4" s="13"/>
      <c r="G4" s="12"/>
      <c r="H4" s="12"/>
      <c r="I4" s="12"/>
      <c r="J4" s="11"/>
      <c r="K4" s="11"/>
    </row>
    <row r="5" spans="1:11" s="1" customFormat="1">
      <c r="A5" s="11" t="s">
        <v>2</v>
      </c>
      <c r="B5" s="44"/>
      <c r="C5" s="344" t="s">
        <v>769</v>
      </c>
      <c r="E5" s="370"/>
      <c r="F5" s="13"/>
      <c r="G5" s="12"/>
      <c r="H5" s="12"/>
      <c r="I5" s="12"/>
      <c r="J5" s="11"/>
      <c r="K5" s="11"/>
    </row>
    <row r="6" spans="1:11" s="1" customFormat="1">
      <c r="A6" s="11" t="s">
        <v>3</v>
      </c>
      <c r="B6" s="44"/>
      <c r="C6" s="344" t="s">
        <v>770</v>
      </c>
      <c r="E6" s="370"/>
      <c r="F6" s="13"/>
      <c r="G6" s="12"/>
      <c r="H6" s="12"/>
      <c r="I6" s="12"/>
      <c r="J6" s="11"/>
      <c r="K6" s="11"/>
    </row>
    <row r="7" spans="1:11" s="1" customFormat="1">
      <c r="A7" s="11" t="s">
        <v>4</v>
      </c>
      <c r="B7" s="44"/>
      <c r="C7" s="344" t="s">
        <v>771</v>
      </c>
      <c r="E7" s="370"/>
      <c r="F7" s="13"/>
      <c r="G7" s="12"/>
      <c r="H7" s="12"/>
      <c r="I7" s="12"/>
      <c r="J7" s="11"/>
      <c r="K7" s="11"/>
    </row>
    <row r="8" spans="1:11" s="1" customFormat="1" ht="15.75" customHeight="1">
      <c r="A8" s="261"/>
      <c r="B8" s="261"/>
      <c r="C8" s="261"/>
      <c r="D8" s="261"/>
      <c r="E8" s="370"/>
      <c r="F8" s="261"/>
      <c r="G8" s="261"/>
      <c r="H8" s="261"/>
      <c r="I8" s="261"/>
    </row>
    <row r="9" spans="1:11" s="1" customFormat="1" ht="25.5" customHeight="1">
      <c r="A9" s="450" t="s">
        <v>658</v>
      </c>
      <c r="B9" s="453" t="s">
        <v>671</v>
      </c>
      <c r="C9" s="464" t="s">
        <v>659</v>
      </c>
      <c r="D9" s="521" t="s">
        <v>679</v>
      </c>
      <c r="E9" s="464" t="s">
        <v>660</v>
      </c>
      <c r="F9" s="450" t="s">
        <v>661</v>
      </c>
      <c r="G9" s="464" t="s">
        <v>228</v>
      </c>
      <c r="H9" s="464"/>
      <c r="I9" s="464"/>
    </row>
    <row r="10" spans="1:11">
      <c r="A10" s="450"/>
      <c r="B10" s="454"/>
      <c r="C10" s="464"/>
      <c r="D10" s="522"/>
      <c r="E10" s="464"/>
      <c r="F10" s="450"/>
      <c r="G10" s="339" t="s">
        <v>662</v>
      </c>
      <c r="H10" s="339" t="s">
        <v>663</v>
      </c>
      <c r="I10" s="339" t="s">
        <v>664</v>
      </c>
    </row>
    <row r="11" spans="1:11" s="1" customFormat="1">
      <c r="A11" s="4" t="s">
        <v>204</v>
      </c>
      <c r="B11" s="4">
        <v>1</v>
      </c>
      <c r="C11" s="2" t="s">
        <v>911</v>
      </c>
      <c r="D11" s="2" t="s">
        <v>680</v>
      </c>
      <c r="E11" s="4" t="s">
        <v>337</v>
      </c>
      <c r="F11" s="3" t="s">
        <v>58</v>
      </c>
      <c r="G11" s="4">
        <v>30</v>
      </c>
      <c r="H11" s="3">
        <v>10</v>
      </c>
      <c r="I11" s="4">
        <v>0</v>
      </c>
    </row>
    <row r="12" spans="1:11" s="1" customFormat="1">
      <c r="A12" s="4" t="s">
        <v>207</v>
      </c>
      <c r="B12" s="4">
        <v>2</v>
      </c>
      <c r="C12" s="2" t="s">
        <v>60</v>
      </c>
      <c r="D12" s="2" t="s">
        <v>665</v>
      </c>
      <c r="E12" s="4" t="s">
        <v>337</v>
      </c>
      <c r="F12" s="3" t="s">
        <v>58</v>
      </c>
      <c r="G12" s="4">
        <v>30</v>
      </c>
      <c r="H12" s="3">
        <v>10</v>
      </c>
      <c r="I12" s="4">
        <v>0</v>
      </c>
    </row>
    <row r="13" spans="1:11" s="1" customFormat="1">
      <c r="A13" s="4" t="s">
        <v>207</v>
      </c>
      <c r="B13" s="4">
        <v>3</v>
      </c>
      <c r="C13" s="2" t="s">
        <v>601</v>
      </c>
      <c r="D13" s="2" t="s">
        <v>681</v>
      </c>
      <c r="E13" s="4" t="s">
        <v>337</v>
      </c>
      <c r="F13" s="3" t="s">
        <v>600</v>
      </c>
      <c r="G13" s="4">
        <v>20</v>
      </c>
      <c r="H13" s="3">
        <v>20</v>
      </c>
      <c r="I13" s="4">
        <v>0</v>
      </c>
    </row>
    <row r="14" spans="1:11" s="1" customFormat="1">
      <c r="A14" s="4" t="s">
        <v>207</v>
      </c>
      <c r="B14" s="4">
        <v>4</v>
      </c>
      <c r="C14" s="2" t="s">
        <v>798</v>
      </c>
      <c r="D14" s="2" t="s">
        <v>680</v>
      </c>
      <c r="E14" s="4" t="s">
        <v>337</v>
      </c>
      <c r="F14" s="3" t="s">
        <v>272</v>
      </c>
      <c r="G14" s="4">
        <v>40</v>
      </c>
      <c r="H14" s="3">
        <v>110</v>
      </c>
      <c r="I14" s="4">
        <v>90</v>
      </c>
    </row>
    <row r="15" spans="1:11" s="1" customFormat="1">
      <c r="A15" s="4" t="s">
        <v>207</v>
      </c>
      <c r="B15" s="4">
        <v>5</v>
      </c>
      <c r="C15" s="2" t="s">
        <v>908</v>
      </c>
      <c r="D15" s="2" t="s">
        <v>680</v>
      </c>
      <c r="E15" s="4" t="s">
        <v>337</v>
      </c>
      <c r="F15" s="3" t="s">
        <v>272</v>
      </c>
      <c r="G15" s="4">
        <v>0</v>
      </c>
      <c r="H15" s="3">
        <v>150</v>
      </c>
      <c r="I15" s="4">
        <v>90</v>
      </c>
    </row>
    <row r="16" spans="1:11" s="1" customFormat="1">
      <c r="A16" s="4" t="s">
        <v>207</v>
      </c>
      <c r="B16" s="4">
        <v>6</v>
      </c>
      <c r="C16" s="2" t="s">
        <v>807</v>
      </c>
      <c r="D16" s="2" t="s">
        <v>680</v>
      </c>
      <c r="E16" s="4" t="s">
        <v>337</v>
      </c>
      <c r="F16" s="3" t="s">
        <v>555</v>
      </c>
      <c r="G16" s="4">
        <v>30</v>
      </c>
      <c r="H16" s="3">
        <v>30</v>
      </c>
      <c r="I16" s="5">
        <v>0</v>
      </c>
    </row>
    <row r="17" spans="1:9" s="1" customFormat="1">
      <c r="A17" s="4" t="s">
        <v>207</v>
      </c>
      <c r="B17" s="4">
        <v>7</v>
      </c>
      <c r="C17" s="2" t="s">
        <v>913</v>
      </c>
      <c r="D17" s="2" t="s">
        <v>665</v>
      </c>
      <c r="E17" s="4" t="s">
        <v>337</v>
      </c>
      <c r="F17" s="3" t="s">
        <v>555</v>
      </c>
      <c r="G17" s="4">
        <v>30</v>
      </c>
      <c r="H17" s="3">
        <v>20</v>
      </c>
      <c r="I17" s="5">
        <v>0</v>
      </c>
    </row>
    <row r="18" spans="1:9" s="1" customFormat="1">
      <c r="A18" s="4" t="s">
        <v>207</v>
      </c>
      <c r="B18" s="4">
        <v>8</v>
      </c>
      <c r="C18" s="419" t="s">
        <v>969</v>
      </c>
      <c r="D18" s="2" t="s">
        <v>665</v>
      </c>
      <c r="E18" s="4" t="s">
        <v>337</v>
      </c>
      <c r="F18" s="3" t="s">
        <v>971</v>
      </c>
      <c r="G18" s="4">
        <v>50</v>
      </c>
      <c r="H18" s="3">
        <v>0</v>
      </c>
      <c r="I18" s="5">
        <v>0</v>
      </c>
    </row>
    <row r="19" spans="1:9" s="1" customFormat="1">
      <c r="A19" s="4" t="s">
        <v>207</v>
      </c>
      <c r="B19" s="4">
        <v>9</v>
      </c>
      <c r="C19" s="419" t="s">
        <v>964</v>
      </c>
      <c r="D19" s="2" t="s">
        <v>665</v>
      </c>
      <c r="E19" s="4" t="s">
        <v>337</v>
      </c>
      <c r="F19" s="3" t="s">
        <v>547</v>
      </c>
      <c r="G19" s="4">
        <v>100</v>
      </c>
      <c r="H19" s="3">
        <v>0</v>
      </c>
      <c r="I19" s="5">
        <v>0</v>
      </c>
    </row>
    <row r="20" spans="1:9">
      <c r="A20" s="4" t="s">
        <v>528</v>
      </c>
      <c r="B20" s="4">
        <v>10</v>
      </c>
      <c r="C20" s="2" t="s">
        <v>33</v>
      </c>
      <c r="D20" s="2" t="s">
        <v>680</v>
      </c>
      <c r="E20" s="4" t="s">
        <v>337</v>
      </c>
      <c r="F20" s="3" t="s">
        <v>63</v>
      </c>
      <c r="G20" s="4">
        <v>0</v>
      </c>
      <c r="H20" s="3">
        <v>35</v>
      </c>
      <c r="I20" s="4">
        <v>35</v>
      </c>
    </row>
    <row r="21" spans="1:9" s="1" customFormat="1">
      <c r="A21" s="4" t="s">
        <v>528</v>
      </c>
      <c r="B21" s="4">
        <v>11</v>
      </c>
      <c r="C21" s="2" t="s">
        <v>794</v>
      </c>
      <c r="D21" s="173" t="s">
        <v>909</v>
      </c>
      <c r="E21" s="4" t="s">
        <v>337</v>
      </c>
      <c r="F21" s="3" t="s">
        <v>796</v>
      </c>
      <c r="G21" s="4">
        <v>0</v>
      </c>
      <c r="H21" s="3">
        <v>5</v>
      </c>
      <c r="I21" s="4">
        <v>0</v>
      </c>
    </row>
    <row r="22" spans="1:9">
      <c r="A22" s="4" t="s">
        <v>528</v>
      </c>
      <c r="B22" s="4">
        <v>12</v>
      </c>
      <c r="C22" s="173" t="s">
        <v>152</v>
      </c>
      <c r="D22" s="173" t="s">
        <v>666</v>
      </c>
      <c r="E22" s="4" t="s">
        <v>337</v>
      </c>
      <c r="F22" s="3" t="s">
        <v>334</v>
      </c>
      <c r="G22" s="4">
        <v>0</v>
      </c>
      <c r="H22" s="3">
        <v>75</v>
      </c>
      <c r="I22" s="4">
        <v>75</v>
      </c>
    </row>
    <row r="23" spans="1:9">
      <c r="A23" s="4" t="s">
        <v>528</v>
      </c>
      <c r="B23" s="4">
        <v>13</v>
      </c>
      <c r="C23" s="2" t="s">
        <v>172</v>
      </c>
      <c r="D23" s="173" t="s">
        <v>666</v>
      </c>
      <c r="E23" s="4" t="s">
        <v>337</v>
      </c>
      <c r="F23" s="189" t="s">
        <v>58</v>
      </c>
      <c r="G23" s="4">
        <v>20</v>
      </c>
      <c r="H23" s="189">
        <v>30</v>
      </c>
      <c r="I23" s="4">
        <v>10</v>
      </c>
    </row>
    <row r="24" spans="1:9">
      <c r="A24" s="4" t="s">
        <v>528</v>
      </c>
      <c r="B24" s="4">
        <v>14</v>
      </c>
      <c r="C24" s="2" t="s">
        <v>395</v>
      </c>
      <c r="D24" s="173" t="s">
        <v>666</v>
      </c>
      <c r="E24" s="4" t="s">
        <v>337</v>
      </c>
      <c r="F24" s="189" t="s">
        <v>58</v>
      </c>
      <c r="G24" s="4">
        <v>0</v>
      </c>
      <c r="H24" s="189">
        <v>50</v>
      </c>
      <c r="I24" s="4">
        <v>30</v>
      </c>
    </row>
    <row r="25" spans="1:9">
      <c r="A25" s="4" t="s">
        <v>528</v>
      </c>
      <c r="B25" s="4">
        <v>15</v>
      </c>
      <c r="C25" s="2" t="s">
        <v>64</v>
      </c>
      <c r="D25" s="173" t="s">
        <v>666</v>
      </c>
      <c r="E25" s="4" t="s">
        <v>337</v>
      </c>
      <c r="F25" s="3" t="s">
        <v>58</v>
      </c>
      <c r="G25" s="4">
        <v>20</v>
      </c>
      <c r="H25" s="3">
        <v>30</v>
      </c>
      <c r="I25" s="4">
        <v>10</v>
      </c>
    </row>
    <row r="26" spans="1:9">
      <c r="A26" s="4" t="s">
        <v>528</v>
      </c>
      <c r="B26" s="4">
        <v>16</v>
      </c>
      <c r="C26" s="2" t="s">
        <v>473</v>
      </c>
      <c r="D26" s="173" t="s">
        <v>666</v>
      </c>
      <c r="E26" s="4" t="s">
        <v>337</v>
      </c>
      <c r="F26" s="3" t="s">
        <v>58</v>
      </c>
      <c r="G26" s="4">
        <v>30</v>
      </c>
      <c r="H26" s="3">
        <v>20</v>
      </c>
      <c r="I26" s="4">
        <v>20</v>
      </c>
    </row>
    <row r="27" spans="1:9">
      <c r="A27" s="4" t="s">
        <v>528</v>
      </c>
      <c r="B27" s="4">
        <v>17</v>
      </c>
      <c r="C27" s="2" t="s">
        <v>157</v>
      </c>
      <c r="D27" s="2" t="s">
        <v>680</v>
      </c>
      <c r="E27" s="4" t="s">
        <v>337</v>
      </c>
      <c r="F27" s="3" t="s">
        <v>58</v>
      </c>
      <c r="G27" s="4">
        <v>0</v>
      </c>
      <c r="H27" s="3">
        <v>35</v>
      </c>
      <c r="I27" s="4">
        <v>35</v>
      </c>
    </row>
    <row r="28" spans="1:9">
      <c r="A28" s="4" t="s">
        <v>528</v>
      </c>
      <c r="B28" s="4">
        <v>18</v>
      </c>
      <c r="C28" s="2" t="s">
        <v>476</v>
      </c>
      <c r="D28" s="2" t="s">
        <v>666</v>
      </c>
      <c r="E28" s="4" t="s">
        <v>337</v>
      </c>
      <c r="F28" s="3" t="s">
        <v>58</v>
      </c>
      <c r="G28" s="4">
        <v>100</v>
      </c>
      <c r="H28" s="3">
        <v>100</v>
      </c>
      <c r="I28" s="4">
        <v>50</v>
      </c>
    </row>
    <row r="29" spans="1:9">
      <c r="A29" s="4" t="s">
        <v>528</v>
      </c>
      <c r="B29" s="4">
        <v>19</v>
      </c>
      <c r="C29" s="176" t="s">
        <v>65</v>
      </c>
      <c r="D29" s="2" t="s">
        <v>666</v>
      </c>
      <c r="E29" s="4" t="s">
        <v>337</v>
      </c>
      <c r="F29" s="178" t="s">
        <v>58</v>
      </c>
      <c r="G29" s="4">
        <v>25</v>
      </c>
      <c r="H29" s="178">
        <v>25</v>
      </c>
      <c r="I29" s="177">
        <v>15</v>
      </c>
    </row>
    <row r="30" spans="1:9">
      <c r="A30" s="4" t="s">
        <v>528</v>
      </c>
      <c r="B30" s="4">
        <v>20</v>
      </c>
      <c r="C30" s="176" t="s">
        <v>397</v>
      </c>
      <c r="D30" s="2" t="s">
        <v>666</v>
      </c>
      <c r="E30" s="4" t="s">
        <v>337</v>
      </c>
      <c r="F30" s="178" t="s">
        <v>58</v>
      </c>
      <c r="G30" s="4">
        <v>20</v>
      </c>
      <c r="H30" s="178">
        <v>30</v>
      </c>
      <c r="I30" s="177">
        <v>10</v>
      </c>
    </row>
    <row r="31" spans="1:9">
      <c r="A31" s="141" t="s">
        <v>528</v>
      </c>
      <c r="B31" s="4">
        <v>21</v>
      </c>
      <c r="C31" s="176" t="s">
        <v>641</v>
      </c>
      <c r="D31" s="2" t="s">
        <v>666</v>
      </c>
      <c r="E31" s="4" t="s">
        <v>337</v>
      </c>
      <c r="F31" s="178" t="s">
        <v>565</v>
      </c>
      <c r="G31" s="4">
        <v>0</v>
      </c>
      <c r="H31" s="178">
        <v>50</v>
      </c>
      <c r="I31" s="177">
        <v>20</v>
      </c>
    </row>
    <row r="32" spans="1:9">
      <c r="A32" s="141" t="s">
        <v>528</v>
      </c>
      <c r="B32" s="4">
        <v>22</v>
      </c>
      <c r="C32" s="176" t="s">
        <v>647</v>
      </c>
      <c r="D32" s="2" t="s">
        <v>666</v>
      </c>
      <c r="E32" s="4" t="s">
        <v>337</v>
      </c>
      <c r="F32" s="178" t="s">
        <v>645</v>
      </c>
      <c r="G32" s="4">
        <v>0</v>
      </c>
      <c r="H32" s="178">
        <v>40</v>
      </c>
      <c r="I32" s="177">
        <v>20</v>
      </c>
    </row>
    <row r="33" spans="1:9" s="1" customFormat="1">
      <c r="A33" s="141" t="s">
        <v>528</v>
      </c>
      <c r="B33" s="4">
        <v>23</v>
      </c>
      <c r="C33" s="176" t="s">
        <v>910</v>
      </c>
      <c r="D33" s="2" t="s">
        <v>666</v>
      </c>
      <c r="E33" s="4" t="s">
        <v>337</v>
      </c>
      <c r="F33" s="178" t="s">
        <v>75</v>
      </c>
      <c r="G33" s="4">
        <v>20</v>
      </c>
      <c r="H33" s="178">
        <v>30</v>
      </c>
      <c r="I33" s="177">
        <v>20</v>
      </c>
    </row>
    <row r="34" spans="1:9" s="1" customFormat="1">
      <c r="A34" s="420" t="s">
        <v>528</v>
      </c>
      <c r="B34" s="4">
        <v>24</v>
      </c>
      <c r="C34" s="176" t="s">
        <v>966</v>
      </c>
      <c r="D34" s="176" t="s">
        <v>666</v>
      </c>
      <c r="E34" s="4" t="s">
        <v>337</v>
      </c>
      <c r="F34" s="178" t="s">
        <v>547</v>
      </c>
      <c r="G34" s="421"/>
      <c r="H34" s="422"/>
      <c r="I34" s="423"/>
    </row>
    <row r="35" spans="1:9">
      <c r="A35" s="177" t="s">
        <v>528</v>
      </c>
      <c r="B35" s="4">
        <v>25</v>
      </c>
      <c r="C35" s="176" t="s">
        <v>66</v>
      </c>
      <c r="D35" s="176" t="s">
        <v>666</v>
      </c>
      <c r="E35" s="4" t="s">
        <v>337</v>
      </c>
      <c r="F35" s="3" t="s">
        <v>54</v>
      </c>
      <c r="G35" s="4">
        <v>75</v>
      </c>
      <c r="H35" s="3">
        <v>75</v>
      </c>
      <c r="I35" s="4">
        <v>20</v>
      </c>
    </row>
    <row r="36" spans="1:9">
      <c r="A36" s="4" t="s">
        <v>528</v>
      </c>
      <c r="B36" s="4">
        <v>26</v>
      </c>
      <c r="C36" s="2" t="s">
        <v>67</v>
      </c>
      <c r="D36" s="2" t="s">
        <v>666</v>
      </c>
      <c r="E36" s="4" t="s">
        <v>337</v>
      </c>
      <c r="F36" s="3" t="s">
        <v>58</v>
      </c>
      <c r="G36" s="4">
        <v>25</v>
      </c>
      <c r="H36" s="3">
        <v>25</v>
      </c>
      <c r="I36" s="5">
        <v>20</v>
      </c>
    </row>
    <row r="37" spans="1:9">
      <c r="A37" s="4" t="s">
        <v>528</v>
      </c>
      <c r="B37" s="4">
        <v>27</v>
      </c>
      <c r="C37" s="2" t="s">
        <v>68</v>
      </c>
      <c r="D37" s="2" t="s">
        <v>666</v>
      </c>
      <c r="E37" s="4" t="s">
        <v>337</v>
      </c>
      <c r="F37" s="3" t="s">
        <v>58</v>
      </c>
      <c r="G37" s="4">
        <v>25</v>
      </c>
      <c r="H37" s="3">
        <v>25</v>
      </c>
      <c r="I37" s="5">
        <v>20</v>
      </c>
    </row>
    <row r="38" spans="1:9">
      <c r="A38" s="4" t="s">
        <v>528</v>
      </c>
      <c r="B38" s="4">
        <v>28</v>
      </c>
      <c r="C38" s="128" t="s">
        <v>69</v>
      </c>
      <c r="D38" s="2" t="s">
        <v>666</v>
      </c>
      <c r="E38" s="8" t="s">
        <v>337</v>
      </c>
      <c r="F38" s="7" t="s">
        <v>58</v>
      </c>
      <c r="G38" s="8">
        <v>25</v>
      </c>
      <c r="H38" s="7">
        <v>25</v>
      </c>
      <c r="I38" s="5">
        <v>20</v>
      </c>
    </row>
    <row r="39" spans="1:9">
      <c r="A39" s="4" t="s">
        <v>528</v>
      </c>
      <c r="B39" s="4">
        <v>29</v>
      </c>
      <c r="C39" s="2" t="s">
        <v>173</v>
      </c>
      <c r="D39" s="2" t="s">
        <v>666</v>
      </c>
      <c r="E39" s="4" t="s">
        <v>337</v>
      </c>
      <c r="F39" s="3" t="s">
        <v>58</v>
      </c>
      <c r="G39" s="4">
        <v>20</v>
      </c>
      <c r="H39" s="3">
        <v>30</v>
      </c>
      <c r="I39" s="5">
        <v>50</v>
      </c>
    </row>
    <row r="40" spans="1:9" ht="28.5" customHeight="1">
      <c r="A40" s="218" t="s">
        <v>528</v>
      </c>
      <c r="B40" s="4">
        <v>30</v>
      </c>
      <c r="C40" s="217" t="s">
        <v>474</v>
      </c>
      <c r="D40" s="217" t="s">
        <v>667</v>
      </c>
      <c r="E40" s="4" t="s">
        <v>337</v>
      </c>
      <c r="F40" s="3" t="s">
        <v>576</v>
      </c>
      <c r="G40" s="4">
        <v>40</v>
      </c>
      <c r="H40" s="3">
        <v>10</v>
      </c>
      <c r="I40" s="5">
        <v>20</v>
      </c>
    </row>
    <row r="41" spans="1:9" s="1" customFormat="1" ht="15" customHeight="1">
      <c r="A41" s="218" t="s">
        <v>528</v>
      </c>
      <c r="B41" s="4">
        <v>31</v>
      </c>
      <c r="C41" s="217" t="s">
        <v>912</v>
      </c>
      <c r="D41" s="217" t="s">
        <v>680</v>
      </c>
      <c r="E41" s="4" t="s">
        <v>337</v>
      </c>
      <c r="F41" s="3" t="s">
        <v>555</v>
      </c>
      <c r="G41" s="4">
        <v>0</v>
      </c>
      <c r="H41" s="3">
        <v>60</v>
      </c>
      <c r="I41" s="5">
        <v>0</v>
      </c>
    </row>
    <row r="42" spans="1:9">
      <c r="A42" s="196" t="s">
        <v>526</v>
      </c>
      <c r="B42" s="4">
        <v>32</v>
      </c>
      <c r="C42" s="75" t="s">
        <v>388</v>
      </c>
      <c r="D42" s="75" t="s">
        <v>667</v>
      </c>
      <c r="E42" s="6" t="s">
        <v>337</v>
      </c>
      <c r="F42" s="6" t="s">
        <v>392</v>
      </c>
      <c r="G42" s="6">
        <v>20</v>
      </c>
      <c r="H42" s="6">
        <v>20</v>
      </c>
      <c r="I42" s="6">
        <v>40</v>
      </c>
    </row>
    <row r="43" spans="1:9">
      <c r="A43" s="183" t="s">
        <v>526</v>
      </c>
      <c r="B43" s="4">
        <v>33</v>
      </c>
      <c r="C43" s="135" t="s">
        <v>710</v>
      </c>
      <c r="D43" s="2" t="s">
        <v>682</v>
      </c>
      <c r="E43" s="4" t="s">
        <v>337</v>
      </c>
      <c r="F43" s="3"/>
      <c r="G43" s="4">
        <v>2</v>
      </c>
      <c r="H43" s="3">
        <v>1</v>
      </c>
      <c r="I43" s="4">
        <v>0</v>
      </c>
    </row>
    <row r="44" spans="1:9" s="1" customFormat="1">
      <c r="A44" s="183" t="s">
        <v>526</v>
      </c>
      <c r="B44" s="4">
        <v>34</v>
      </c>
      <c r="C44" s="137" t="s">
        <v>760</v>
      </c>
      <c r="D44" s="176" t="s">
        <v>681</v>
      </c>
      <c r="E44" s="4" t="s">
        <v>337</v>
      </c>
      <c r="F44" s="3" t="s">
        <v>264</v>
      </c>
      <c r="G44" s="4">
        <v>11</v>
      </c>
      <c r="H44" s="3">
        <v>0</v>
      </c>
      <c r="I44" s="4">
        <v>0</v>
      </c>
    </row>
    <row r="45" spans="1:9" s="1" customFormat="1" ht="15" customHeight="1">
      <c r="A45" s="183" t="s">
        <v>526</v>
      </c>
      <c r="B45" s="4">
        <v>35</v>
      </c>
      <c r="C45" s="125" t="s">
        <v>385</v>
      </c>
      <c r="D45" s="125" t="s">
        <v>683</v>
      </c>
      <c r="E45" s="6" t="s">
        <v>393</v>
      </c>
      <c r="F45" s="6" t="s">
        <v>650</v>
      </c>
      <c r="G45" s="6">
        <v>10</v>
      </c>
      <c r="H45" s="6">
        <v>20</v>
      </c>
      <c r="I45" s="6">
        <v>10</v>
      </c>
    </row>
    <row r="46" spans="1:9">
      <c r="A46" s="196" t="s">
        <v>526</v>
      </c>
      <c r="B46" s="4">
        <v>36</v>
      </c>
      <c r="C46" s="75" t="s">
        <v>387</v>
      </c>
      <c r="D46" s="75" t="s">
        <v>684</v>
      </c>
      <c r="E46" s="6" t="s">
        <v>394</v>
      </c>
      <c r="F46" s="6" t="s">
        <v>649</v>
      </c>
      <c r="G46" s="6">
        <v>10</v>
      </c>
      <c r="H46" s="6">
        <v>20</v>
      </c>
      <c r="I46" s="6">
        <v>10</v>
      </c>
    </row>
    <row r="47" spans="1:9" s="1" customFormat="1">
      <c r="A47" s="196" t="s">
        <v>526</v>
      </c>
      <c r="B47" s="4">
        <v>37</v>
      </c>
      <c r="C47" s="75" t="s">
        <v>914</v>
      </c>
      <c r="D47" s="75" t="s">
        <v>682</v>
      </c>
      <c r="E47" s="6" t="s">
        <v>394</v>
      </c>
      <c r="F47" s="6" t="s">
        <v>649</v>
      </c>
      <c r="G47" s="6">
        <v>30</v>
      </c>
      <c r="H47" s="6">
        <v>30</v>
      </c>
      <c r="I47" s="6">
        <v>0</v>
      </c>
    </row>
    <row r="48" spans="1:9">
      <c r="A48" s="4" t="s">
        <v>208</v>
      </c>
      <c r="B48" s="4">
        <v>38</v>
      </c>
      <c r="C48" s="2" t="s">
        <v>195</v>
      </c>
      <c r="D48" s="2" t="s">
        <v>667</v>
      </c>
      <c r="E48" s="4" t="s">
        <v>346</v>
      </c>
      <c r="F48" s="3" t="s">
        <v>260</v>
      </c>
      <c r="G48" s="4">
        <v>600</v>
      </c>
      <c r="H48" s="3">
        <v>400</v>
      </c>
      <c r="I48" s="4">
        <v>0</v>
      </c>
    </row>
    <row r="49" spans="1:9">
      <c r="A49" s="218" t="s">
        <v>208</v>
      </c>
      <c r="B49" s="4">
        <v>39</v>
      </c>
      <c r="C49" s="217" t="s">
        <v>144</v>
      </c>
      <c r="D49" s="217" t="s">
        <v>667</v>
      </c>
      <c r="E49" s="4" t="s">
        <v>337</v>
      </c>
      <c r="F49" s="3" t="s">
        <v>75</v>
      </c>
      <c r="G49" s="4">
        <v>20</v>
      </c>
      <c r="H49" s="3">
        <v>30</v>
      </c>
      <c r="I49" s="5">
        <v>10</v>
      </c>
    </row>
    <row r="50" spans="1:9">
      <c r="A50" s="218" t="s">
        <v>208</v>
      </c>
      <c r="B50" s="4">
        <v>40</v>
      </c>
      <c r="C50" s="217" t="s">
        <v>145</v>
      </c>
      <c r="D50" s="217" t="s">
        <v>667</v>
      </c>
      <c r="E50" s="4" t="s">
        <v>337</v>
      </c>
      <c r="F50" s="3" t="s">
        <v>75</v>
      </c>
      <c r="G50" s="4">
        <v>25</v>
      </c>
      <c r="H50" s="3">
        <v>25</v>
      </c>
      <c r="I50" s="5">
        <v>30</v>
      </c>
    </row>
    <row r="51" spans="1:9" s="1" customFormat="1">
      <c r="A51" s="218" t="s">
        <v>208</v>
      </c>
      <c r="B51" s="4">
        <v>41</v>
      </c>
      <c r="C51" s="217" t="s">
        <v>448</v>
      </c>
      <c r="D51" s="217" t="s">
        <v>667</v>
      </c>
      <c r="E51" s="4" t="s">
        <v>337</v>
      </c>
      <c r="F51" s="3" t="s">
        <v>576</v>
      </c>
      <c r="G51" s="4">
        <v>25</v>
      </c>
      <c r="H51" s="3">
        <v>25</v>
      </c>
      <c r="I51" s="5">
        <v>20</v>
      </c>
    </row>
    <row r="52" spans="1:9">
      <c r="A52" s="218" t="s">
        <v>208</v>
      </c>
      <c r="B52" s="4">
        <v>42</v>
      </c>
      <c r="C52" s="217" t="s">
        <v>197</v>
      </c>
      <c r="D52" s="217" t="s">
        <v>667</v>
      </c>
      <c r="E52" s="4" t="s">
        <v>337</v>
      </c>
      <c r="F52" s="3" t="s">
        <v>75</v>
      </c>
      <c r="G52" s="4">
        <v>35</v>
      </c>
      <c r="H52" s="3">
        <v>15</v>
      </c>
      <c r="I52" s="5">
        <v>10</v>
      </c>
    </row>
    <row r="53" spans="1:9">
      <c r="A53" s="218" t="s">
        <v>208</v>
      </c>
      <c r="B53" s="4">
        <v>43</v>
      </c>
      <c r="C53" s="217" t="s">
        <v>448</v>
      </c>
      <c r="D53" s="217" t="s">
        <v>667</v>
      </c>
      <c r="E53" s="4" t="s">
        <v>337</v>
      </c>
      <c r="F53" s="3" t="s">
        <v>573</v>
      </c>
      <c r="G53" s="4">
        <v>10</v>
      </c>
      <c r="H53" s="3">
        <v>40</v>
      </c>
      <c r="I53" s="5">
        <v>20</v>
      </c>
    </row>
    <row r="54" spans="1:9">
      <c r="A54" s="218" t="s">
        <v>208</v>
      </c>
      <c r="B54" s="4">
        <v>44</v>
      </c>
      <c r="C54" s="217" t="s">
        <v>472</v>
      </c>
      <c r="D54" s="217" t="s">
        <v>667</v>
      </c>
      <c r="E54" s="4" t="s">
        <v>337</v>
      </c>
      <c r="F54" s="3" t="s">
        <v>575</v>
      </c>
      <c r="G54" s="4">
        <v>25</v>
      </c>
      <c r="H54" s="3">
        <v>25</v>
      </c>
      <c r="I54" s="5">
        <v>20</v>
      </c>
    </row>
    <row r="55" spans="1:9">
      <c r="A55" s="218" t="s">
        <v>208</v>
      </c>
      <c r="B55" s="4">
        <v>45</v>
      </c>
      <c r="C55" s="217" t="s">
        <v>200</v>
      </c>
      <c r="D55" s="217" t="s">
        <v>667</v>
      </c>
      <c r="E55" s="4" t="s">
        <v>337</v>
      </c>
      <c r="F55" s="3" t="s">
        <v>34</v>
      </c>
      <c r="G55" s="4">
        <v>25</v>
      </c>
      <c r="H55" s="3">
        <v>25</v>
      </c>
      <c r="I55" s="5">
        <v>0</v>
      </c>
    </row>
    <row r="56" spans="1:9" s="1" customFormat="1">
      <c r="A56" s="218" t="s">
        <v>208</v>
      </c>
      <c r="B56" s="4">
        <v>46</v>
      </c>
      <c r="C56" s="217" t="s">
        <v>915</v>
      </c>
      <c r="D56" s="217" t="s">
        <v>667</v>
      </c>
      <c r="E56" s="4" t="s">
        <v>337</v>
      </c>
      <c r="F56" s="3" t="s">
        <v>34</v>
      </c>
      <c r="G56" s="4">
        <v>25</v>
      </c>
      <c r="H56" s="3">
        <v>25</v>
      </c>
      <c r="I56" s="5">
        <v>0</v>
      </c>
    </row>
    <row r="57" spans="1:9" s="1" customFormat="1">
      <c r="A57" s="218" t="s">
        <v>208</v>
      </c>
      <c r="B57" s="4">
        <v>47</v>
      </c>
      <c r="C57" s="217" t="s">
        <v>916</v>
      </c>
      <c r="D57" s="217" t="s">
        <v>667</v>
      </c>
      <c r="E57" s="4" t="s">
        <v>337</v>
      </c>
      <c r="F57" s="3" t="s">
        <v>547</v>
      </c>
      <c r="G57" s="4">
        <v>25</v>
      </c>
      <c r="H57" s="3">
        <v>25</v>
      </c>
      <c r="I57" s="5">
        <v>0</v>
      </c>
    </row>
    <row r="58" spans="1:9" ht="25.5">
      <c r="A58" s="6" t="s">
        <v>546</v>
      </c>
      <c r="B58" s="4">
        <v>48</v>
      </c>
      <c r="C58" s="75" t="s">
        <v>404</v>
      </c>
      <c r="D58" s="75" t="s">
        <v>685</v>
      </c>
      <c r="E58" s="194" t="s">
        <v>337</v>
      </c>
      <c r="F58" s="195" t="s">
        <v>547</v>
      </c>
      <c r="G58" s="194">
        <v>90</v>
      </c>
      <c r="H58" s="195">
        <v>13</v>
      </c>
      <c r="I58" s="194">
        <v>0</v>
      </c>
    </row>
    <row r="59" spans="1:9">
      <c r="A59" s="6" t="s">
        <v>546</v>
      </c>
      <c r="B59" s="4">
        <v>49</v>
      </c>
      <c r="C59" s="75" t="s">
        <v>403</v>
      </c>
      <c r="D59" s="75" t="s">
        <v>682</v>
      </c>
      <c r="E59" s="194" t="s">
        <v>337</v>
      </c>
      <c r="F59" s="195" t="s">
        <v>549</v>
      </c>
      <c r="G59" s="194">
        <v>90</v>
      </c>
      <c r="H59" s="195">
        <v>13</v>
      </c>
      <c r="I59" s="194">
        <v>0</v>
      </c>
    </row>
    <row r="60" spans="1:9">
      <c r="A60" s="4" t="s">
        <v>546</v>
      </c>
      <c r="B60" s="4">
        <v>50</v>
      </c>
      <c r="C60" s="75" t="s">
        <v>418</v>
      </c>
      <c r="D60" s="75" t="s">
        <v>686</v>
      </c>
      <c r="E60" s="194" t="s">
        <v>399</v>
      </c>
      <c r="F60" s="195" t="s">
        <v>420</v>
      </c>
      <c r="G60" s="194">
        <v>0</v>
      </c>
      <c r="H60" s="195">
        <v>15</v>
      </c>
      <c r="I60" s="5">
        <v>0</v>
      </c>
    </row>
    <row r="61" spans="1:9">
      <c r="A61" s="4" t="s">
        <v>554</v>
      </c>
      <c r="B61" s="4">
        <v>51</v>
      </c>
      <c r="C61" s="2" t="s">
        <v>479</v>
      </c>
      <c r="D61" s="2" t="s">
        <v>682</v>
      </c>
      <c r="E61" s="4" t="s">
        <v>469</v>
      </c>
      <c r="F61" s="3" t="s">
        <v>712</v>
      </c>
      <c r="G61" s="4">
        <v>80</v>
      </c>
      <c r="H61" s="3">
        <v>7</v>
      </c>
      <c r="I61" s="5">
        <v>0</v>
      </c>
    </row>
    <row r="62" spans="1:9">
      <c r="A62" s="141" t="s">
        <v>529</v>
      </c>
      <c r="B62" s="4">
        <v>52</v>
      </c>
      <c r="C62" s="75" t="s">
        <v>442</v>
      </c>
      <c r="D62" s="75" t="s">
        <v>665</v>
      </c>
      <c r="E62" s="141" t="s">
        <v>444</v>
      </c>
      <c r="F62" s="195" t="s">
        <v>443</v>
      </c>
      <c r="G62" s="269">
        <v>6</v>
      </c>
      <c r="H62" s="270">
        <v>0</v>
      </c>
      <c r="I62" s="271">
        <v>0</v>
      </c>
    </row>
    <row r="63" spans="1:9">
      <c r="A63" s="218" t="s">
        <v>529</v>
      </c>
      <c r="B63" s="4">
        <v>53</v>
      </c>
      <c r="C63" s="75" t="s">
        <v>451</v>
      </c>
      <c r="D63" s="75" t="s">
        <v>687</v>
      </c>
      <c r="E63" s="4" t="s">
        <v>337</v>
      </c>
      <c r="F63" s="3" t="s">
        <v>580</v>
      </c>
      <c r="G63" s="272">
        <v>1</v>
      </c>
      <c r="H63" s="273"/>
      <c r="I63" s="271"/>
    </row>
    <row r="64" spans="1:9" ht="25.5">
      <c r="A64" s="218" t="s">
        <v>529</v>
      </c>
      <c r="B64" s="4">
        <v>54</v>
      </c>
      <c r="C64" s="75" t="s">
        <v>1010</v>
      </c>
      <c r="D64" s="75" t="s">
        <v>688</v>
      </c>
      <c r="E64" s="4" t="s">
        <v>337</v>
      </c>
      <c r="F64" s="3" t="s">
        <v>581</v>
      </c>
      <c r="G64" s="4">
        <v>0</v>
      </c>
      <c r="H64" s="3">
        <v>10</v>
      </c>
      <c r="I64" s="5">
        <v>10</v>
      </c>
    </row>
    <row r="65" spans="1:9" ht="25.5">
      <c r="A65" s="218" t="s">
        <v>529</v>
      </c>
      <c r="B65" s="4">
        <v>55</v>
      </c>
      <c r="C65" s="75" t="s">
        <v>454</v>
      </c>
      <c r="D65" s="75" t="s">
        <v>667</v>
      </c>
      <c r="E65" s="4" t="s">
        <v>337</v>
      </c>
      <c r="F65" s="3" t="s">
        <v>562</v>
      </c>
      <c r="G65" s="4">
        <v>0</v>
      </c>
      <c r="H65" s="3">
        <v>10</v>
      </c>
      <c r="I65" s="5">
        <v>0</v>
      </c>
    </row>
    <row r="66" spans="1:9">
      <c r="A66" s="218" t="s">
        <v>529</v>
      </c>
      <c r="B66" s="4">
        <v>56</v>
      </c>
      <c r="C66" s="75" t="s">
        <v>455</v>
      </c>
      <c r="D66" s="75" t="s">
        <v>688</v>
      </c>
      <c r="E66" s="4" t="s">
        <v>337</v>
      </c>
      <c r="F66" s="3" t="s">
        <v>611</v>
      </c>
      <c r="G66" s="4">
        <v>0</v>
      </c>
      <c r="H66" s="3">
        <v>10</v>
      </c>
      <c r="I66" s="5">
        <v>10</v>
      </c>
    </row>
    <row r="67" spans="1:9">
      <c r="A67" s="218" t="s">
        <v>529</v>
      </c>
      <c r="B67" s="4">
        <v>57</v>
      </c>
      <c r="C67" s="75" t="s">
        <v>456</v>
      </c>
      <c r="D67" s="75" t="s">
        <v>689</v>
      </c>
      <c r="E67" s="4" t="s">
        <v>337</v>
      </c>
      <c r="F67" s="3" t="s">
        <v>562</v>
      </c>
      <c r="G67" s="4">
        <v>10</v>
      </c>
      <c r="H67" s="3">
        <v>0</v>
      </c>
      <c r="I67" s="5">
        <v>10</v>
      </c>
    </row>
    <row r="68" spans="1:9" ht="25.5">
      <c r="A68" s="218" t="s">
        <v>529</v>
      </c>
      <c r="B68" s="4">
        <v>58</v>
      </c>
      <c r="C68" s="75" t="s">
        <v>467</v>
      </c>
      <c r="D68" s="75" t="s">
        <v>688</v>
      </c>
      <c r="E68" s="4" t="s">
        <v>629</v>
      </c>
      <c r="F68" s="3" t="s">
        <v>581</v>
      </c>
      <c r="G68" s="4">
        <v>0</v>
      </c>
      <c r="H68" s="3">
        <v>20</v>
      </c>
      <c r="I68" s="5">
        <v>10</v>
      </c>
    </row>
    <row r="69" spans="1:9">
      <c r="A69" s="218" t="s">
        <v>626</v>
      </c>
      <c r="B69" s="4">
        <v>59</v>
      </c>
      <c r="C69" s="75" t="s">
        <v>625</v>
      </c>
      <c r="D69" s="75" t="s">
        <v>689</v>
      </c>
      <c r="E69" s="4" t="s">
        <v>415</v>
      </c>
      <c r="F69" s="3" t="s">
        <v>613</v>
      </c>
      <c r="G69" s="6">
        <v>16</v>
      </c>
      <c r="H69" s="3">
        <v>0</v>
      </c>
      <c r="I69" s="5">
        <v>10</v>
      </c>
    </row>
    <row r="70" spans="1:9">
      <c r="A70" s="218" t="s">
        <v>529</v>
      </c>
      <c r="B70" s="4">
        <v>60</v>
      </c>
      <c r="C70" s="75" t="s">
        <v>609</v>
      </c>
      <c r="D70" s="75" t="s">
        <v>688</v>
      </c>
      <c r="E70" s="4" t="s">
        <v>612</v>
      </c>
      <c r="F70" s="3" t="s">
        <v>613</v>
      </c>
      <c r="G70" s="6">
        <v>0</v>
      </c>
      <c r="H70" s="3">
        <v>10</v>
      </c>
      <c r="I70" s="5">
        <v>10</v>
      </c>
    </row>
    <row r="71" spans="1:9">
      <c r="A71" s="4" t="s">
        <v>209</v>
      </c>
      <c r="B71" s="4">
        <v>61</v>
      </c>
      <c r="C71" s="2" t="s">
        <v>362</v>
      </c>
      <c r="D71" s="2" t="s">
        <v>690</v>
      </c>
      <c r="E71" s="4" t="s">
        <v>337</v>
      </c>
      <c r="F71" s="3" t="s">
        <v>547</v>
      </c>
      <c r="G71" s="257"/>
      <c r="H71" s="258"/>
      <c r="I71" s="257"/>
    </row>
    <row r="72" spans="1:9" s="1" customFormat="1">
      <c r="A72" s="4" t="s">
        <v>209</v>
      </c>
      <c r="B72" s="4">
        <v>62</v>
      </c>
      <c r="C72" s="173" t="s">
        <v>957</v>
      </c>
      <c r="D72" s="173" t="s">
        <v>682</v>
      </c>
      <c r="E72" s="4" t="s">
        <v>337</v>
      </c>
      <c r="F72" s="3" t="s">
        <v>956</v>
      </c>
      <c r="G72" s="257"/>
      <c r="H72" s="258"/>
      <c r="I72" s="257"/>
    </row>
    <row r="73" spans="1:9">
      <c r="A73" s="181" t="s">
        <v>545</v>
      </c>
      <c r="B73" s="4">
        <v>63</v>
      </c>
      <c r="C73" s="130" t="s">
        <v>734</v>
      </c>
      <c r="D73" s="130" t="s">
        <v>691</v>
      </c>
      <c r="E73" s="4" t="s">
        <v>337</v>
      </c>
      <c r="F73" s="3" t="s">
        <v>301</v>
      </c>
      <c r="G73" s="6">
        <v>5</v>
      </c>
      <c r="H73" s="254">
        <v>5</v>
      </c>
      <c r="I73" s="194">
        <v>10</v>
      </c>
    </row>
    <row r="74" spans="1:9">
      <c r="A74" s="4" t="s">
        <v>545</v>
      </c>
      <c r="B74" s="4">
        <v>64</v>
      </c>
      <c r="C74" s="75" t="s">
        <v>419</v>
      </c>
      <c r="D74" s="75" t="s">
        <v>682</v>
      </c>
      <c r="E74" s="194" t="s">
        <v>337</v>
      </c>
      <c r="F74" s="195" t="s">
        <v>420</v>
      </c>
      <c r="G74" s="255"/>
      <c r="H74" s="256"/>
      <c r="I74" s="255"/>
    </row>
    <row r="75" spans="1:9">
      <c r="A75" s="4" t="s">
        <v>211</v>
      </c>
      <c r="B75" s="4">
        <v>65</v>
      </c>
      <c r="C75" s="2" t="s">
        <v>83</v>
      </c>
      <c r="D75" s="2" t="s">
        <v>682</v>
      </c>
      <c r="E75" s="4" t="s">
        <v>337</v>
      </c>
      <c r="F75" s="3" t="s">
        <v>34</v>
      </c>
      <c r="G75" s="6">
        <v>20</v>
      </c>
      <c r="H75" s="254">
        <v>10</v>
      </c>
      <c r="I75" s="194">
        <v>30</v>
      </c>
    </row>
    <row r="76" spans="1:9">
      <c r="A76" s="4" t="s">
        <v>211</v>
      </c>
      <c r="B76" s="4">
        <v>66</v>
      </c>
      <c r="C76" s="2" t="s">
        <v>83</v>
      </c>
      <c r="D76" s="2" t="s">
        <v>682</v>
      </c>
      <c r="E76" s="4" t="s">
        <v>337</v>
      </c>
      <c r="F76" s="3" t="s">
        <v>34</v>
      </c>
      <c r="G76" s="6">
        <v>200</v>
      </c>
      <c r="H76" s="254">
        <v>86</v>
      </c>
      <c r="I76" s="194">
        <v>286</v>
      </c>
    </row>
    <row r="77" spans="1:9">
      <c r="A77" s="4" t="s">
        <v>211</v>
      </c>
      <c r="B77" s="4">
        <v>67</v>
      </c>
      <c r="C77" s="2" t="s">
        <v>83</v>
      </c>
      <c r="D77" s="2" t="s">
        <v>682</v>
      </c>
      <c r="E77" s="4" t="s">
        <v>337</v>
      </c>
      <c r="F77" s="3" t="s">
        <v>34</v>
      </c>
      <c r="G77" s="6">
        <v>15</v>
      </c>
      <c r="H77" s="254">
        <v>5</v>
      </c>
      <c r="I77" s="194">
        <v>20</v>
      </c>
    </row>
    <row r="78" spans="1:9">
      <c r="A78" s="4" t="s">
        <v>211</v>
      </c>
      <c r="B78" s="4">
        <v>68</v>
      </c>
      <c r="C78" s="2" t="s">
        <v>193</v>
      </c>
      <c r="D78" s="2" t="s">
        <v>682</v>
      </c>
      <c r="E78" s="4" t="s">
        <v>337</v>
      </c>
      <c r="F78" s="3" t="s">
        <v>38</v>
      </c>
      <c r="G78" s="274">
        <v>14</v>
      </c>
      <c r="H78" s="275">
        <v>17</v>
      </c>
      <c r="I78" s="274">
        <v>0</v>
      </c>
    </row>
    <row r="79" spans="1:9">
      <c r="A79" s="374" t="s">
        <v>211</v>
      </c>
      <c r="B79" s="4">
        <v>69</v>
      </c>
      <c r="C79" s="75" t="s">
        <v>416</v>
      </c>
      <c r="D79" s="75" t="s">
        <v>686</v>
      </c>
      <c r="E79" s="194" t="s">
        <v>491</v>
      </c>
      <c r="F79" s="195" t="s">
        <v>608</v>
      </c>
      <c r="G79" s="194">
        <v>20</v>
      </c>
      <c r="H79" s="195">
        <v>10</v>
      </c>
      <c r="I79" s="194">
        <v>0</v>
      </c>
    </row>
    <row r="80" spans="1:9">
      <c r="A80" s="2" t="s">
        <v>569</v>
      </c>
      <c r="B80" s="4">
        <v>70</v>
      </c>
      <c r="C80" s="2" t="s">
        <v>465</v>
      </c>
      <c r="D80" s="2" t="s">
        <v>692</v>
      </c>
      <c r="E80" s="6" t="s">
        <v>337</v>
      </c>
      <c r="F80" s="6" t="s">
        <v>603</v>
      </c>
      <c r="G80" s="6">
        <v>90</v>
      </c>
      <c r="H80" s="6">
        <v>0</v>
      </c>
      <c r="I80" s="250">
        <v>90</v>
      </c>
    </row>
    <row r="81" spans="1:9">
      <c r="A81" s="4" t="s">
        <v>564</v>
      </c>
      <c r="B81" s="4">
        <v>71</v>
      </c>
      <c r="C81" s="2" t="s">
        <v>71</v>
      </c>
      <c r="D81" s="2" t="s">
        <v>682</v>
      </c>
      <c r="E81" s="4" t="s">
        <v>337</v>
      </c>
      <c r="F81" s="3" t="s">
        <v>350</v>
      </c>
      <c r="G81" s="4">
        <v>200</v>
      </c>
      <c r="H81" s="3">
        <v>0</v>
      </c>
      <c r="I81" s="4">
        <v>50</v>
      </c>
    </row>
    <row r="82" spans="1:9">
      <c r="A82" s="4" t="s">
        <v>210</v>
      </c>
      <c r="B82" s="4">
        <v>72</v>
      </c>
      <c r="C82" s="2" t="s">
        <v>176</v>
      </c>
      <c r="D82" s="2" t="s">
        <v>681</v>
      </c>
      <c r="E82" s="4" t="s">
        <v>337</v>
      </c>
      <c r="F82" s="3" t="s">
        <v>34</v>
      </c>
      <c r="G82" s="4">
        <v>150</v>
      </c>
      <c r="H82" s="3">
        <v>200</v>
      </c>
      <c r="I82" s="4">
        <v>0</v>
      </c>
    </row>
    <row r="83" spans="1:9" ht="25.5">
      <c r="A83" s="4" t="s">
        <v>210</v>
      </c>
      <c r="B83" s="4">
        <v>73</v>
      </c>
      <c r="C83" s="2" t="s">
        <v>523</v>
      </c>
      <c r="D83" s="2" t="s">
        <v>667</v>
      </c>
      <c r="E83" s="4" t="s">
        <v>337</v>
      </c>
      <c r="F83" s="3" t="s">
        <v>58</v>
      </c>
      <c r="G83" s="4">
        <v>25</v>
      </c>
      <c r="H83" s="3">
        <v>25</v>
      </c>
      <c r="I83" s="4">
        <v>20</v>
      </c>
    </row>
    <row r="84" spans="1:9" ht="25.5">
      <c r="A84" s="4" t="s">
        <v>210</v>
      </c>
      <c r="B84" s="4">
        <v>74</v>
      </c>
      <c r="C84" s="2" t="s">
        <v>597</v>
      </c>
      <c r="D84" s="2" t="s">
        <v>681</v>
      </c>
      <c r="E84" s="4" t="s">
        <v>337</v>
      </c>
      <c r="F84" s="3" t="s">
        <v>260</v>
      </c>
      <c r="G84" s="4">
        <v>150</v>
      </c>
      <c r="H84" s="3">
        <v>50</v>
      </c>
      <c r="I84" s="4">
        <v>0</v>
      </c>
    </row>
    <row r="85" spans="1:9" s="1" customFormat="1">
      <c r="A85" s="4" t="s">
        <v>210</v>
      </c>
      <c r="B85" s="4">
        <v>75</v>
      </c>
      <c r="C85" s="2" t="s">
        <v>1007</v>
      </c>
      <c r="D85" s="2" t="s">
        <v>681</v>
      </c>
      <c r="E85" s="4" t="s">
        <v>337</v>
      </c>
      <c r="F85" s="3" t="s">
        <v>34</v>
      </c>
      <c r="G85" s="4">
        <v>12</v>
      </c>
      <c r="H85" s="3">
        <v>11</v>
      </c>
      <c r="I85" s="4">
        <v>0</v>
      </c>
    </row>
    <row r="86" spans="1:9">
      <c r="A86" s="4" t="s">
        <v>210</v>
      </c>
      <c r="B86" s="4">
        <v>76</v>
      </c>
      <c r="C86" s="2" t="s">
        <v>196</v>
      </c>
      <c r="D86" s="2" t="s">
        <v>681</v>
      </c>
      <c r="E86" s="4" t="s">
        <v>337</v>
      </c>
      <c r="F86" s="3" t="s">
        <v>260</v>
      </c>
      <c r="G86" s="4">
        <v>50</v>
      </c>
      <c r="H86" s="3">
        <v>50</v>
      </c>
      <c r="I86" s="4">
        <v>0</v>
      </c>
    </row>
    <row r="87" spans="1:9" s="1" customFormat="1" ht="25.5">
      <c r="A87" s="4" t="s">
        <v>210</v>
      </c>
      <c r="B87" s="4">
        <v>77</v>
      </c>
      <c r="C87" s="2" t="s">
        <v>917</v>
      </c>
      <c r="D87" s="2" t="s">
        <v>681</v>
      </c>
      <c r="E87" s="4" t="s">
        <v>337</v>
      </c>
      <c r="F87" s="3" t="s">
        <v>75</v>
      </c>
      <c r="G87" s="4">
        <v>10</v>
      </c>
      <c r="H87" s="3">
        <v>12</v>
      </c>
      <c r="I87" s="4">
        <v>0</v>
      </c>
    </row>
    <row r="88" spans="1:9" s="1" customFormat="1">
      <c r="A88" s="4" t="s">
        <v>210</v>
      </c>
      <c r="B88" s="4">
        <v>78</v>
      </c>
      <c r="C88" s="2" t="s">
        <v>718</v>
      </c>
      <c r="D88" s="2" t="s">
        <v>681</v>
      </c>
      <c r="E88" s="4" t="s">
        <v>337</v>
      </c>
      <c r="F88" s="3" t="s">
        <v>34</v>
      </c>
      <c r="G88" s="4">
        <v>120</v>
      </c>
      <c r="H88" s="3">
        <v>200</v>
      </c>
      <c r="I88" s="4">
        <v>10</v>
      </c>
    </row>
    <row r="89" spans="1:9">
      <c r="A89" s="4" t="s">
        <v>210</v>
      </c>
      <c r="B89" s="4">
        <v>79</v>
      </c>
      <c r="C89" s="2" t="s">
        <v>52</v>
      </c>
      <c r="D89" s="2" t="s">
        <v>681</v>
      </c>
      <c r="E89" s="4" t="s">
        <v>337</v>
      </c>
      <c r="F89" s="3" t="s">
        <v>331</v>
      </c>
      <c r="G89" s="272">
        <v>4</v>
      </c>
      <c r="H89" s="273">
        <v>3</v>
      </c>
      <c r="I89" s="272">
        <v>0</v>
      </c>
    </row>
    <row r="90" spans="1:9">
      <c r="A90" s="4" t="s">
        <v>210</v>
      </c>
      <c r="B90" s="4">
        <v>80</v>
      </c>
      <c r="C90" s="176" t="s">
        <v>55</v>
      </c>
      <c r="D90" s="2" t="s">
        <v>681</v>
      </c>
      <c r="E90" s="177" t="s">
        <v>337</v>
      </c>
      <c r="F90" s="178" t="s">
        <v>332</v>
      </c>
      <c r="G90" s="177">
        <v>30</v>
      </c>
      <c r="H90" s="178">
        <v>20</v>
      </c>
      <c r="I90" s="177">
        <v>20</v>
      </c>
    </row>
    <row r="91" spans="1:9">
      <c r="A91" s="249" t="s">
        <v>210</v>
      </c>
      <c r="B91" s="4">
        <v>81</v>
      </c>
      <c r="C91" s="2" t="s">
        <v>56</v>
      </c>
      <c r="D91" s="2" t="s">
        <v>681</v>
      </c>
      <c r="E91" s="4" t="s">
        <v>337</v>
      </c>
      <c r="F91" s="3" t="s">
        <v>53</v>
      </c>
      <c r="G91" s="4">
        <v>25</v>
      </c>
      <c r="H91" s="3">
        <v>25</v>
      </c>
      <c r="I91" s="4">
        <v>10</v>
      </c>
    </row>
    <row r="92" spans="1:9">
      <c r="A92" s="4" t="s">
        <v>210</v>
      </c>
      <c r="B92" s="4">
        <v>82</v>
      </c>
      <c r="C92" s="2" t="s">
        <v>57</v>
      </c>
      <c r="D92" s="2" t="s">
        <v>681</v>
      </c>
      <c r="E92" s="4" t="s">
        <v>337</v>
      </c>
      <c r="F92" s="3" t="s">
        <v>58</v>
      </c>
      <c r="G92" s="4">
        <v>25</v>
      </c>
      <c r="H92" s="3">
        <v>25</v>
      </c>
      <c r="I92" s="4">
        <v>10</v>
      </c>
    </row>
    <row r="93" spans="1:9">
      <c r="A93" s="4" t="s">
        <v>210</v>
      </c>
      <c r="B93" s="4">
        <v>83</v>
      </c>
      <c r="C93" s="2" t="s">
        <v>59</v>
      </c>
      <c r="D93" s="2" t="s">
        <v>667</v>
      </c>
      <c r="E93" s="4" t="s">
        <v>337</v>
      </c>
      <c r="F93" s="3" t="s">
        <v>58</v>
      </c>
      <c r="G93" s="4">
        <v>25</v>
      </c>
      <c r="H93" s="3">
        <v>25</v>
      </c>
      <c r="I93" s="4">
        <v>20</v>
      </c>
    </row>
    <row r="94" spans="1:9" s="1" customFormat="1">
      <c r="A94" s="4" t="s">
        <v>210</v>
      </c>
      <c r="B94" s="4">
        <v>84</v>
      </c>
      <c r="C94" s="2" t="s">
        <v>918</v>
      </c>
      <c r="D94" s="2" t="s">
        <v>667</v>
      </c>
      <c r="E94" s="4" t="s">
        <v>337</v>
      </c>
      <c r="F94" s="3" t="s">
        <v>58</v>
      </c>
      <c r="G94" s="4">
        <v>25</v>
      </c>
      <c r="H94" s="3">
        <v>25</v>
      </c>
      <c r="I94" s="4">
        <v>10</v>
      </c>
    </row>
    <row r="95" spans="1:9">
      <c r="A95" s="4" t="s">
        <v>210</v>
      </c>
      <c r="B95" s="4">
        <v>85</v>
      </c>
      <c r="C95" s="2" t="s">
        <v>153</v>
      </c>
      <c r="D95" s="2" t="s">
        <v>681</v>
      </c>
      <c r="E95" s="4" t="s">
        <v>337</v>
      </c>
      <c r="F95" s="4" t="s">
        <v>34</v>
      </c>
      <c r="G95" s="4">
        <v>4</v>
      </c>
      <c r="H95" s="4">
        <v>3</v>
      </c>
      <c r="I95" s="4">
        <v>0</v>
      </c>
    </row>
    <row r="96" spans="1:9" s="1" customFormat="1" ht="14.25" customHeight="1">
      <c r="A96" s="4" t="s">
        <v>210</v>
      </c>
      <c r="B96" s="4">
        <v>86</v>
      </c>
      <c r="C96" s="2" t="s">
        <v>919</v>
      </c>
      <c r="D96" s="2" t="s">
        <v>681</v>
      </c>
      <c r="E96" s="4" t="s">
        <v>337</v>
      </c>
      <c r="F96" s="4" t="s">
        <v>547</v>
      </c>
      <c r="G96" s="4">
        <v>5</v>
      </c>
      <c r="H96" s="4">
        <v>6</v>
      </c>
      <c r="I96" s="4">
        <v>0</v>
      </c>
    </row>
    <row r="97" spans="1:9" s="1" customFormat="1">
      <c r="A97" s="4" t="s">
        <v>210</v>
      </c>
      <c r="B97" s="4">
        <v>87</v>
      </c>
      <c r="C97" s="2" t="s">
        <v>920</v>
      </c>
      <c r="D97" s="2" t="s">
        <v>681</v>
      </c>
      <c r="E97" s="4" t="s">
        <v>346</v>
      </c>
      <c r="F97" s="4" t="s">
        <v>547</v>
      </c>
      <c r="G97" s="4">
        <v>5</v>
      </c>
      <c r="H97" s="4">
        <v>6</v>
      </c>
      <c r="I97" s="4">
        <v>0</v>
      </c>
    </row>
    <row r="98" spans="1:9">
      <c r="A98" s="4" t="s">
        <v>210</v>
      </c>
      <c r="B98" s="4">
        <v>88</v>
      </c>
      <c r="C98" s="181" t="s">
        <v>372</v>
      </c>
      <c r="D98" s="181" t="s">
        <v>681</v>
      </c>
      <c r="E98" s="4" t="s">
        <v>337</v>
      </c>
      <c r="F98" s="4" t="s">
        <v>34</v>
      </c>
      <c r="G98" s="4">
        <v>3</v>
      </c>
      <c r="H98" s="4">
        <v>4</v>
      </c>
      <c r="I98" s="4">
        <v>0</v>
      </c>
    </row>
    <row r="99" spans="1:9">
      <c r="A99" s="4" t="s">
        <v>210</v>
      </c>
      <c r="B99" s="4">
        <v>89</v>
      </c>
      <c r="C99" s="2" t="s">
        <v>189</v>
      </c>
      <c r="D99" s="2" t="s">
        <v>681</v>
      </c>
      <c r="E99" s="4" t="s">
        <v>337</v>
      </c>
      <c r="F99" s="4" t="s">
        <v>34</v>
      </c>
      <c r="G99" s="4">
        <v>4</v>
      </c>
      <c r="H99" s="4">
        <v>3</v>
      </c>
      <c r="I99" s="4">
        <v>0</v>
      </c>
    </row>
    <row r="100" spans="1:9">
      <c r="A100" s="4" t="s">
        <v>366</v>
      </c>
      <c r="B100" s="4">
        <v>90</v>
      </c>
      <c r="C100" s="2" t="s">
        <v>365</v>
      </c>
      <c r="D100" s="2" t="s">
        <v>681</v>
      </c>
      <c r="E100" s="4" t="s">
        <v>337</v>
      </c>
      <c r="F100" s="4" t="s">
        <v>368</v>
      </c>
      <c r="G100" s="4">
        <v>4</v>
      </c>
      <c r="H100" s="4">
        <v>3</v>
      </c>
      <c r="I100" s="4">
        <v>0</v>
      </c>
    </row>
    <row r="101" spans="1:9">
      <c r="A101" s="4" t="s">
        <v>210</v>
      </c>
      <c r="B101" s="4">
        <v>91</v>
      </c>
      <c r="C101" s="2" t="s">
        <v>369</v>
      </c>
      <c r="D101" s="2" t="s">
        <v>681</v>
      </c>
      <c r="E101" s="4" t="s">
        <v>337</v>
      </c>
      <c r="F101" s="4" t="s">
        <v>34</v>
      </c>
      <c r="G101" s="4">
        <v>4</v>
      </c>
      <c r="H101" s="4">
        <v>3</v>
      </c>
      <c r="I101" s="4">
        <v>0</v>
      </c>
    </row>
    <row r="102" spans="1:9">
      <c r="A102" s="4" t="s">
        <v>210</v>
      </c>
      <c r="B102" s="4">
        <v>92</v>
      </c>
      <c r="C102" s="2" t="s">
        <v>375</v>
      </c>
      <c r="D102" s="2" t="s">
        <v>681</v>
      </c>
      <c r="E102" s="4" t="s">
        <v>337</v>
      </c>
      <c r="F102" s="4" t="s">
        <v>34</v>
      </c>
      <c r="G102" s="4">
        <v>8</v>
      </c>
      <c r="H102" s="4">
        <v>8</v>
      </c>
      <c r="I102" s="4">
        <v>0</v>
      </c>
    </row>
    <row r="103" spans="1:9">
      <c r="A103" s="4" t="s">
        <v>366</v>
      </c>
      <c r="B103" s="4">
        <v>93</v>
      </c>
      <c r="C103" s="2" t="s">
        <v>378</v>
      </c>
      <c r="D103" s="2" t="s">
        <v>681</v>
      </c>
      <c r="E103" s="4" t="s">
        <v>337</v>
      </c>
      <c r="F103" s="4" t="s">
        <v>34</v>
      </c>
      <c r="G103" s="4">
        <v>8</v>
      </c>
      <c r="H103" s="4">
        <v>8</v>
      </c>
      <c r="I103" s="4">
        <v>0</v>
      </c>
    </row>
    <row r="104" spans="1:9">
      <c r="A104" s="4" t="s">
        <v>366</v>
      </c>
      <c r="B104" s="4">
        <v>94</v>
      </c>
      <c r="C104" s="2" t="s">
        <v>382</v>
      </c>
      <c r="D104" s="2" t="s">
        <v>681</v>
      </c>
      <c r="E104" s="4" t="s">
        <v>337</v>
      </c>
      <c r="F104" s="4" t="s">
        <v>34</v>
      </c>
      <c r="G104" s="4">
        <v>8</v>
      </c>
      <c r="H104" s="4">
        <v>8</v>
      </c>
      <c r="I104" s="4">
        <v>0</v>
      </c>
    </row>
    <row r="105" spans="1:9">
      <c r="A105" s="4" t="s">
        <v>210</v>
      </c>
      <c r="B105" s="4">
        <v>95</v>
      </c>
      <c r="C105" s="2" t="s">
        <v>191</v>
      </c>
      <c r="D105" s="2" t="s">
        <v>681</v>
      </c>
      <c r="E105" s="4" t="s">
        <v>337</v>
      </c>
      <c r="F105" s="4" t="s">
        <v>34</v>
      </c>
      <c r="G105" s="272">
        <v>14</v>
      </c>
      <c r="H105" s="272">
        <v>17</v>
      </c>
      <c r="I105" s="272">
        <v>0</v>
      </c>
    </row>
    <row r="106" spans="1:9">
      <c r="A106" s="4" t="s">
        <v>210</v>
      </c>
      <c r="B106" s="4">
        <v>96</v>
      </c>
      <c r="C106" s="2" t="s">
        <v>177</v>
      </c>
      <c r="D106" s="2" t="s">
        <v>681</v>
      </c>
      <c r="E106" s="4" t="s">
        <v>337</v>
      </c>
      <c r="F106" s="4" t="s">
        <v>260</v>
      </c>
      <c r="G106" s="272"/>
      <c r="H106" s="272"/>
      <c r="I106" s="272"/>
    </row>
    <row r="107" spans="1:9">
      <c r="A107" s="4" t="s">
        <v>210</v>
      </c>
      <c r="B107" s="4">
        <v>97</v>
      </c>
      <c r="C107" s="2" t="s">
        <v>475</v>
      </c>
      <c r="D107" s="2" t="s">
        <v>682</v>
      </c>
      <c r="E107" s="4" t="s">
        <v>337</v>
      </c>
      <c r="F107" s="4" t="s">
        <v>75</v>
      </c>
      <c r="G107" s="4">
        <v>30</v>
      </c>
      <c r="H107" s="4">
        <v>20</v>
      </c>
      <c r="I107" s="4">
        <v>20</v>
      </c>
    </row>
    <row r="108" spans="1:9">
      <c r="A108" s="4" t="s">
        <v>210</v>
      </c>
      <c r="B108" s="4">
        <v>98</v>
      </c>
      <c r="C108" s="173" t="s">
        <v>110</v>
      </c>
      <c r="D108" s="173" t="s">
        <v>681</v>
      </c>
      <c r="E108" s="4" t="s">
        <v>337</v>
      </c>
      <c r="F108" s="4" t="s">
        <v>156</v>
      </c>
      <c r="G108" s="4">
        <v>20</v>
      </c>
      <c r="H108" s="4">
        <v>10</v>
      </c>
      <c r="I108" s="4">
        <v>10</v>
      </c>
    </row>
    <row r="109" spans="1:9">
      <c r="A109" s="4" t="s">
        <v>210</v>
      </c>
      <c r="B109" s="4">
        <v>99</v>
      </c>
      <c r="C109" s="2" t="s">
        <v>154</v>
      </c>
      <c r="D109" s="2" t="s">
        <v>682</v>
      </c>
      <c r="E109" s="4" t="s">
        <v>337</v>
      </c>
      <c r="F109" s="3" t="s">
        <v>58</v>
      </c>
      <c r="G109" s="4">
        <v>30</v>
      </c>
      <c r="H109" s="3">
        <v>20</v>
      </c>
      <c r="I109" s="4">
        <v>20</v>
      </c>
    </row>
    <row r="110" spans="1:9">
      <c r="A110" s="4" t="s">
        <v>210</v>
      </c>
      <c r="B110" s="4">
        <v>100</v>
      </c>
      <c r="C110" s="2" t="s">
        <v>62</v>
      </c>
      <c r="D110" s="2" t="s">
        <v>681</v>
      </c>
      <c r="E110" s="4" t="s">
        <v>337</v>
      </c>
      <c r="F110" s="4" t="s">
        <v>262</v>
      </c>
      <c r="G110" s="272"/>
      <c r="H110" s="272"/>
      <c r="I110" s="272"/>
    </row>
    <row r="111" spans="1:9">
      <c r="A111" s="218" t="s">
        <v>210</v>
      </c>
      <c r="B111" s="4">
        <v>101</v>
      </c>
      <c r="C111" s="75" t="s">
        <v>402</v>
      </c>
      <c r="D111" s="75" t="s">
        <v>683</v>
      </c>
      <c r="E111" s="194" t="s">
        <v>415</v>
      </c>
      <c r="F111" s="195" t="s">
        <v>391</v>
      </c>
      <c r="G111" s="259">
        <v>100</v>
      </c>
      <c r="H111" s="270">
        <v>20</v>
      </c>
      <c r="I111" s="259">
        <v>0</v>
      </c>
    </row>
    <row r="112" spans="1:9">
      <c r="A112" s="4" t="s">
        <v>210</v>
      </c>
      <c r="B112" s="4">
        <v>102</v>
      </c>
      <c r="C112" s="2" t="s">
        <v>349</v>
      </c>
      <c r="D112" s="2" t="s">
        <v>682</v>
      </c>
      <c r="E112" s="4" t="s">
        <v>337</v>
      </c>
      <c r="F112" s="3" t="s">
        <v>34</v>
      </c>
      <c r="G112" s="272">
        <v>14</v>
      </c>
      <c r="H112" s="273">
        <v>17</v>
      </c>
      <c r="I112" s="271">
        <v>0</v>
      </c>
    </row>
    <row r="113" spans="1:9">
      <c r="A113" s="4" t="s">
        <v>210</v>
      </c>
      <c r="B113" s="4">
        <v>103</v>
      </c>
      <c r="C113" s="181" t="s">
        <v>653</v>
      </c>
      <c r="D113" s="181" t="s">
        <v>681</v>
      </c>
      <c r="E113" s="4" t="s">
        <v>337</v>
      </c>
      <c r="F113" s="3" t="s">
        <v>34</v>
      </c>
      <c r="G113" s="272"/>
      <c r="H113" s="273"/>
      <c r="I113" s="271"/>
    </row>
    <row r="114" spans="1:9" ht="25.5">
      <c r="A114" s="209" t="s">
        <v>210</v>
      </c>
      <c r="B114" s="4">
        <v>104</v>
      </c>
      <c r="C114" s="76" t="s">
        <v>470</v>
      </c>
      <c r="D114" s="76" t="s">
        <v>682</v>
      </c>
      <c r="E114" s="4" t="s">
        <v>337</v>
      </c>
      <c r="F114" s="3" t="s">
        <v>555</v>
      </c>
      <c r="G114" s="4">
        <v>25</v>
      </c>
      <c r="H114" s="3">
        <v>25</v>
      </c>
      <c r="I114" s="4">
        <v>10</v>
      </c>
    </row>
    <row r="115" spans="1:9" ht="39" customHeight="1">
      <c r="A115" s="375" t="s">
        <v>210</v>
      </c>
      <c r="B115" s="4">
        <v>105</v>
      </c>
      <c r="C115" s="132" t="s">
        <v>434</v>
      </c>
      <c r="D115" s="132" t="s">
        <v>682</v>
      </c>
      <c r="E115" s="3" t="s">
        <v>337</v>
      </c>
      <c r="F115" s="3" t="s">
        <v>557</v>
      </c>
      <c r="G115" s="3">
        <v>25</v>
      </c>
      <c r="H115" s="3">
        <v>25</v>
      </c>
      <c r="I115" s="4">
        <v>10</v>
      </c>
    </row>
    <row r="116" spans="1:9" ht="25.5">
      <c r="A116" s="375" t="s">
        <v>366</v>
      </c>
      <c r="B116" s="4">
        <v>106</v>
      </c>
      <c r="C116" s="132" t="s">
        <v>435</v>
      </c>
      <c r="D116" s="132" t="s">
        <v>682</v>
      </c>
      <c r="E116" s="3" t="s">
        <v>337</v>
      </c>
      <c r="F116" s="3" t="s">
        <v>557</v>
      </c>
      <c r="G116" s="3">
        <v>30</v>
      </c>
      <c r="H116" s="3">
        <v>20</v>
      </c>
      <c r="I116" s="4">
        <v>0</v>
      </c>
    </row>
    <row r="117" spans="1:9">
      <c r="A117" s="4" t="s">
        <v>206</v>
      </c>
      <c r="B117" s="4">
        <v>107</v>
      </c>
      <c r="C117" s="2" t="s">
        <v>167</v>
      </c>
      <c r="D117" s="2" t="s">
        <v>681</v>
      </c>
      <c r="E117" s="4" t="s">
        <v>337</v>
      </c>
      <c r="F117" s="4" t="s">
        <v>348</v>
      </c>
      <c r="G117" s="4">
        <v>30</v>
      </c>
      <c r="H117" s="4">
        <v>20</v>
      </c>
      <c r="I117" s="4">
        <v>0</v>
      </c>
    </row>
    <row r="118" spans="1:9" ht="38.25" customHeight="1">
      <c r="A118" s="4" t="s">
        <v>206</v>
      </c>
      <c r="B118" s="4">
        <v>108</v>
      </c>
      <c r="C118" s="2" t="s">
        <v>168</v>
      </c>
      <c r="D118" s="2" t="s">
        <v>681</v>
      </c>
      <c r="E118" s="4" t="s">
        <v>337</v>
      </c>
      <c r="F118" s="4" t="s">
        <v>75</v>
      </c>
      <c r="G118" s="4">
        <v>30</v>
      </c>
      <c r="H118" s="4">
        <v>20</v>
      </c>
      <c r="I118" s="4">
        <v>0</v>
      </c>
    </row>
    <row r="119" spans="1:9">
      <c r="A119" s="4" t="s">
        <v>206</v>
      </c>
      <c r="B119" s="4">
        <v>109</v>
      </c>
      <c r="C119" s="2" t="s">
        <v>169</v>
      </c>
      <c r="D119" s="2" t="s">
        <v>682</v>
      </c>
      <c r="E119" s="4" t="s">
        <v>337</v>
      </c>
      <c r="F119" s="4" t="s">
        <v>30</v>
      </c>
      <c r="G119" s="4">
        <v>30</v>
      </c>
      <c r="H119" s="4">
        <v>20</v>
      </c>
      <c r="I119" s="4">
        <v>0</v>
      </c>
    </row>
    <row r="120" spans="1:9" ht="25.5">
      <c r="A120" s="218" t="s">
        <v>206</v>
      </c>
      <c r="B120" s="4">
        <v>110</v>
      </c>
      <c r="C120" s="75" t="s">
        <v>400</v>
      </c>
      <c r="D120" s="75" t="s">
        <v>693</v>
      </c>
      <c r="E120" s="194" t="s">
        <v>410</v>
      </c>
      <c r="F120" s="195" t="s">
        <v>412</v>
      </c>
      <c r="G120" s="194">
        <v>30</v>
      </c>
      <c r="H120" s="195">
        <v>20</v>
      </c>
      <c r="I120" s="5">
        <v>10</v>
      </c>
    </row>
    <row r="121" spans="1:9" ht="25.5">
      <c r="A121" s="218" t="s">
        <v>531</v>
      </c>
      <c r="B121" s="4">
        <v>111</v>
      </c>
      <c r="C121" s="129" t="s">
        <v>617</v>
      </c>
      <c r="D121" s="129" t="s">
        <v>694</v>
      </c>
      <c r="E121" s="196" t="s">
        <v>614</v>
      </c>
      <c r="F121" s="197" t="s">
        <v>615</v>
      </c>
      <c r="G121" s="196">
        <v>15</v>
      </c>
      <c r="H121" s="197">
        <v>5</v>
      </c>
      <c r="I121" s="198">
        <v>20</v>
      </c>
    </row>
    <row r="122" spans="1:9" ht="25.5">
      <c r="A122" s="218" t="s">
        <v>531</v>
      </c>
      <c r="B122" s="4">
        <v>112</v>
      </c>
      <c r="C122" s="199" t="s">
        <v>621</v>
      </c>
      <c r="D122" s="199" t="s">
        <v>694</v>
      </c>
      <c r="E122" s="196" t="s">
        <v>614</v>
      </c>
      <c r="F122" s="197" t="s">
        <v>620</v>
      </c>
      <c r="G122" s="196">
        <v>20</v>
      </c>
      <c r="H122" s="197">
        <v>10</v>
      </c>
      <c r="I122" s="198">
        <v>10</v>
      </c>
    </row>
    <row r="123" spans="1:9" ht="25.5">
      <c r="A123" s="218" t="s">
        <v>532</v>
      </c>
      <c r="B123" s="4">
        <v>113</v>
      </c>
      <c r="C123" s="75" t="s">
        <v>401</v>
      </c>
      <c r="D123" s="75" t="s">
        <v>695</v>
      </c>
      <c r="E123" s="194" t="s">
        <v>411</v>
      </c>
      <c r="F123" s="195" t="s">
        <v>414</v>
      </c>
      <c r="G123" s="194">
        <v>70</v>
      </c>
      <c r="H123" s="195">
        <v>30</v>
      </c>
      <c r="I123" s="5">
        <v>20</v>
      </c>
    </row>
    <row r="124" spans="1:9" s="1" customFormat="1" ht="24" customHeight="1">
      <c r="A124" s="218" t="s">
        <v>206</v>
      </c>
      <c r="B124" s="4">
        <v>114</v>
      </c>
      <c r="C124" s="75" t="s">
        <v>508</v>
      </c>
      <c r="D124" s="75" t="s">
        <v>695</v>
      </c>
      <c r="E124" s="194" t="s">
        <v>411</v>
      </c>
      <c r="F124" s="195" t="s">
        <v>391</v>
      </c>
      <c r="G124" s="194">
        <v>70</v>
      </c>
      <c r="H124" s="195">
        <v>30</v>
      </c>
      <c r="I124" s="5">
        <v>20</v>
      </c>
    </row>
    <row r="125" spans="1:9" ht="25.5">
      <c r="A125" s="181" t="s">
        <v>534</v>
      </c>
      <c r="B125" s="4">
        <v>115</v>
      </c>
      <c r="C125" s="75" t="s">
        <v>417</v>
      </c>
      <c r="D125" s="75" t="s">
        <v>694</v>
      </c>
      <c r="E125" s="194" t="s">
        <v>415</v>
      </c>
      <c r="F125" s="195" t="s">
        <v>391</v>
      </c>
      <c r="G125" s="194">
        <v>20</v>
      </c>
      <c r="H125" s="195">
        <v>10</v>
      </c>
      <c r="I125" s="5">
        <v>10</v>
      </c>
    </row>
    <row r="126" spans="1:9" ht="25.5">
      <c r="A126" s="192" t="s">
        <v>532</v>
      </c>
      <c r="B126" s="4">
        <v>116</v>
      </c>
      <c r="C126" s="75" t="s">
        <v>605</v>
      </c>
      <c r="D126" s="75" t="s">
        <v>696</v>
      </c>
      <c r="E126" s="194" t="s">
        <v>606</v>
      </c>
      <c r="F126" s="195" t="s">
        <v>635</v>
      </c>
      <c r="G126" s="194">
        <v>60</v>
      </c>
      <c r="H126" s="195">
        <v>27</v>
      </c>
      <c r="I126" s="5">
        <v>20</v>
      </c>
    </row>
    <row r="127" spans="1:9" ht="25.5">
      <c r="A127" s="192" t="s">
        <v>206</v>
      </c>
      <c r="B127" s="4">
        <v>117</v>
      </c>
      <c r="C127" s="75" t="s">
        <v>631</v>
      </c>
      <c r="D127" s="75" t="s">
        <v>697</v>
      </c>
      <c r="E127" s="194" t="s">
        <v>606</v>
      </c>
      <c r="F127" s="195" t="s">
        <v>634</v>
      </c>
      <c r="G127" s="194">
        <v>60</v>
      </c>
      <c r="H127" s="195">
        <v>27</v>
      </c>
      <c r="I127" s="5">
        <v>30</v>
      </c>
    </row>
    <row r="128" spans="1:9" s="1" customFormat="1" ht="25.5">
      <c r="A128" s="192" t="s">
        <v>206</v>
      </c>
      <c r="B128" s="4">
        <v>118</v>
      </c>
      <c r="C128" s="75" t="s">
        <v>1003</v>
      </c>
      <c r="D128" s="75" t="s">
        <v>1004</v>
      </c>
      <c r="E128" s="194" t="s">
        <v>1000</v>
      </c>
      <c r="F128" s="195" t="s">
        <v>1001</v>
      </c>
      <c r="G128" s="194">
        <v>80</v>
      </c>
      <c r="H128" s="195">
        <v>60</v>
      </c>
      <c r="I128" s="5">
        <v>20</v>
      </c>
    </row>
    <row r="129" spans="1:9" ht="25.5">
      <c r="A129" s="374" t="s">
        <v>206</v>
      </c>
      <c r="B129" s="4">
        <v>119</v>
      </c>
      <c r="C129" s="75" t="s">
        <v>537</v>
      </c>
      <c r="D129" s="75" t="s">
        <v>698</v>
      </c>
      <c r="E129" s="194" t="s">
        <v>539</v>
      </c>
      <c r="F129" s="195" t="s">
        <v>540</v>
      </c>
      <c r="G129" s="194">
        <v>20</v>
      </c>
      <c r="H129" s="195">
        <v>0</v>
      </c>
      <c r="I129" s="194">
        <v>0</v>
      </c>
    </row>
    <row r="130" spans="1:9">
      <c r="A130" s="374" t="s">
        <v>206</v>
      </c>
      <c r="B130" s="4">
        <v>120</v>
      </c>
      <c r="C130" s="75" t="s">
        <v>541</v>
      </c>
      <c r="D130" s="75" t="s">
        <v>683</v>
      </c>
      <c r="E130" s="194" t="s">
        <v>415</v>
      </c>
      <c r="F130" s="195" t="s">
        <v>623</v>
      </c>
      <c r="G130" s="194">
        <v>30</v>
      </c>
      <c r="H130" s="195">
        <v>10</v>
      </c>
      <c r="I130" s="194">
        <v>10</v>
      </c>
    </row>
    <row r="131" spans="1:9">
      <c r="A131" s="5" t="s">
        <v>206</v>
      </c>
      <c r="B131" s="4">
        <v>121</v>
      </c>
      <c r="C131" s="212" t="s">
        <v>174</v>
      </c>
      <c r="D131" s="212" t="s">
        <v>699</v>
      </c>
      <c r="E131" s="4" t="s">
        <v>337</v>
      </c>
      <c r="F131" s="3" t="s">
        <v>34</v>
      </c>
      <c r="G131" s="4">
        <v>25</v>
      </c>
      <c r="H131" s="3">
        <v>25</v>
      </c>
      <c r="I131" s="4">
        <v>0</v>
      </c>
    </row>
    <row r="132" spans="1:9">
      <c r="A132" s="4" t="s">
        <v>206</v>
      </c>
      <c r="B132" s="4">
        <v>122</v>
      </c>
      <c r="C132" s="2" t="s">
        <v>72</v>
      </c>
      <c r="D132" s="2" t="s">
        <v>669</v>
      </c>
      <c r="E132" s="4" t="s">
        <v>337</v>
      </c>
      <c r="F132" s="3" t="s">
        <v>34</v>
      </c>
      <c r="G132" s="4">
        <v>30</v>
      </c>
      <c r="H132" s="3">
        <v>20</v>
      </c>
      <c r="I132" s="4">
        <v>0</v>
      </c>
    </row>
    <row r="133" spans="1:9" ht="29.25" customHeight="1">
      <c r="A133" s="4" t="s">
        <v>206</v>
      </c>
      <c r="B133" s="4">
        <v>123</v>
      </c>
      <c r="C133" s="2" t="s">
        <v>351</v>
      </c>
      <c r="D133" s="2" t="s">
        <v>668</v>
      </c>
      <c r="E133" s="4" t="s">
        <v>337</v>
      </c>
      <c r="F133" s="3" t="s">
        <v>34</v>
      </c>
      <c r="G133" s="4">
        <v>0</v>
      </c>
      <c r="H133" s="3">
        <v>50</v>
      </c>
      <c r="I133" s="4">
        <v>0</v>
      </c>
    </row>
    <row r="134" spans="1:9">
      <c r="A134" s="4" t="s">
        <v>205</v>
      </c>
      <c r="B134" s="4">
        <v>124</v>
      </c>
      <c r="C134" s="2" t="s">
        <v>40</v>
      </c>
      <c r="D134" s="2" t="s">
        <v>701</v>
      </c>
      <c r="E134" s="4" t="s">
        <v>337</v>
      </c>
      <c r="F134" s="3" t="s">
        <v>41</v>
      </c>
      <c r="G134" s="3">
        <v>1</v>
      </c>
      <c r="H134" s="4">
        <v>0</v>
      </c>
      <c r="I134" s="4">
        <v>0</v>
      </c>
    </row>
    <row r="135" spans="1:9" ht="30.75" customHeight="1">
      <c r="A135" s="4" t="s">
        <v>205</v>
      </c>
      <c r="B135" s="4">
        <v>125</v>
      </c>
      <c r="C135" s="2" t="s">
        <v>42</v>
      </c>
      <c r="D135" s="2" t="s">
        <v>681</v>
      </c>
      <c r="E135" s="4" t="s">
        <v>337</v>
      </c>
      <c r="F135" s="3" t="s">
        <v>340</v>
      </c>
      <c r="G135" s="3">
        <v>5</v>
      </c>
      <c r="H135" s="3">
        <v>6</v>
      </c>
      <c r="I135" s="4">
        <v>0</v>
      </c>
    </row>
    <row r="136" spans="1:9" ht="26.25" customHeight="1">
      <c r="A136" s="4" t="s">
        <v>205</v>
      </c>
      <c r="B136" s="4">
        <v>126</v>
      </c>
      <c r="C136" s="2" t="s">
        <v>43</v>
      </c>
      <c r="D136" s="2" t="s">
        <v>690</v>
      </c>
      <c r="E136" s="4" t="s">
        <v>337</v>
      </c>
      <c r="F136" s="3" t="s">
        <v>327</v>
      </c>
      <c r="G136" s="4">
        <v>6</v>
      </c>
      <c r="H136" s="3">
        <v>6</v>
      </c>
      <c r="I136" s="4">
        <v>0</v>
      </c>
    </row>
    <row r="137" spans="1:9" ht="28.5" customHeight="1">
      <c r="A137" s="141" t="s">
        <v>205</v>
      </c>
      <c r="B137" s="4">
        <v>127</v>
      </c>
      <c r="C137" s="168" t="s">
        <v>44</v>
      </c>
      <c r="D137" s="168" t="s">
        <v>690</v>
      </c>
      <c r="E137" s="141" t="s">
        <v>337</v>
      </c>
      <c r="F137" s="142" t="s">
        <v>34</v>
      </c>
      <c r="G137" s="142">
        <v>8</v>
      </c>
      <c r="H137" s="141">
        <v>8</v>
      </c>
      <c r="I137" s="141">
        <v>0</v>
      </c>
    </row>
    <row r="138" spans="1:9" s="1" customFormat="1" ht="28.5" customHeight="1">
      <c r="A138" s="141" t="s">
        <v>205</v>
      </c>
      <c r="B138" s="4">
        <v>128</v>
      </c>
      <c r="C138" s="168" t="s">
        <v>818</v>
      </c>
      <c r="D138" s="168" t="s">
        <v>690</v>
      </c>
      <c r="E138" s="141" t="s">
        <v>337</v>
      </c>
      <c r="F138" s="142" t="s">
        <v>547</v>
      </c>
      <c r="G138" s="142">
        <v>10</v>
      </c>
      <c r="H138" s="141">
        <v>11</v>
      </c>
      <c r="I138" s="141">
        <v>0</v>
      </c>
    </row>
    <row r="139" spans="1:9">
      <c r="A139" s="141" t="s">
        <v>205</v>
      </c>
      <c r="B139" s="4">
        <v>129</v>
      </c>
      <c r="C139" s="168" t="s">
        <v>45</v>
      </c>
      <c r="D139" s="168" t="s">
        <v>700</v>
      </c>
      <c r="E139" s="141" t="s">
        <v>337</v>
      </c>
      <c r="F139" s="142" t="s">
        <v>343</v>
      </c>
      <c r="G139" s="141">
        <v>5</v>
      </c>
      <c r="H139" s="142">
        <v>4</v>
      </c>
      <c r="I139" s="141">
        <v>0</v>
      </c>
    </row>
    <row r="140" spans="1:9">
      <c r="A140" s="141" t="s">
        <v>205</v>
      </c>
      <c r="B140" s="4">
        <v>130</v>
      </c>
      <c r="C140" s="168" t="s">
        <v>5</v>
      </c>
      <c r="D140" s="168" t="s">
        <v>700</v>
      </c>
      <c r="E140" s="141" t="s">
        <v>337</v>
      </c>
      <c r="F140" s="142" t="s">
        <v>34</v>
      </c>
      <c r="G140" s="142">
        <v>5</v>
      </c>
      <c r="H140" s="142">
        <v>4</v>
      </c>
      <c r="I140" s="141">
        <v>0</v>
      </c>
    </row>
    <row r="141" spans="1:9" s="1" customFormat="1">
      <c r="A141" s="141" t="s">
        <v>205</v>
      </c>
      <c r="B141" s="4">
        <v>131</v>
      </c>
      <c r="C141" s="168" t="s">
        <v>875</v>
      </c>
      <c r="D141" s="168" t="s">
        <v>700</v>
      </c>
      <c r="E141" s="141" t="s">
        <v>337</v>
      </c>
      <c r="F141" s="142" t="s">
        <v>547</v>
      </c>
      <c r="G141" s="142">
        <v>5</v>
      </c>
      <c r="H141" s="142">
        <v>4</v>
      </c>
      <c r="I141" s="141">
        <v>0</v>
      </c>
    </row>
    <row r="142" spans="1:9">
      <c r="A142" s="4" t="s">
        <v>205</v>
      </c>
      <c r="B142" s="4">
        <v>132</v>
      </c>
      <c r="C142" s="2" t="s">
        <v>46</v>
      </c>
      <c r="D142" s="2" t="s">
        <v>670</v>
      </c>
      <c r="E142" s="4" t="s">
        <v>337</v>
      </c>
      <c r="F142" s="3" t="s">
        <v>340</v>
      </c>
      <c r="G142" s="3">
        <v>11</v>
      </c>
      <c r="H142" s="3">
        <v>0</v>
      </c>
      <c r="I142" s="4">
        <v>0</v>
      </c>
    </row>
    <row r="143" spans="1:9">
      <c r="A143" s="4" t="s">
        <v>205</v>
      </c>
      <c r="B143" s="4">
        <v>133</v>
      </c>
      <c r="C143" s="2" t="s">
        <v>47</v>
      </c>
      <c r="D143" s="2" t="s">
        <v>702</v>
      </c>
      <c r="E143" s="4" t="s">
        <v>337</v>
      </c>
      <c r="F143" s="3" t="s">
        <v>343</v>
      </c>
      <c r="G143" s="4">
        <v>4</v>
      </c>
      <c r="H143" s="3">
        <v>5</v>
      </c>
      <c r="I143" s="4">
        <v>0</v>
      </c>
    </row>
    <row r="144" spans="1:9" ht="25.5">
      <c r="A144" s="4" t="s">
        <v>205</v>
      </c>
      <c r="B144" s="4">
        <v>134</v>
      </c>
      <c r="C144" s="2" t="s">
        <v>48</v>
      </c>
      <c r="D144" s="2" t="s">
        <v>702</v>
      </c>
      <c r="E144" s="4" t="s">
        <v>337</v>
      </c>
      <c r="F144" s="3" t="s">
        <v>343</v>
      </c>
      <c r="G144" s="4">
        <v>4</v>
      </c>
      <c r="H144" s="3">
        <v>5</v>
      </c>
      <c r="I144" s="4">
        <v>0</v>
      </c>
    </row>
    <row r="145" spans="1:9">
      <c r="A145" s="4" t="s">
        <v>205</v>
      </c>
      <c r="B145" s="4">
        <v>135</v>
      </c>
      <c r="C145" s="2" t="s">
        <v>49</v>
      </c>
      <c r="D145" s="2" t="s">
        <v>700</v>
      </c>
      <c r="E145" s="4" t="s">
        <v>337</v>
      </c>
      <c r="F145" s="3" t="s">
        <v>343</v>
      </c>
      <c r="G145" s="4">
        <v>5</v>
      </c>
      <c r="H145" s="3">
        <v>4</v>
      </c>
      <c r="I145" s="4">
        <v>0</v>
      </c>
    </row>
    <row r="146" spans="1:9">
      <c r="A146" s="4" t="s">
        <v>205</v>
      </c>
      <c r="B146" s="4">
        <v>136</v>
      </c>
      <c r="C146" s="2" t="s">
        <v>50</v>
      </c>
      <c r="D146" s="2" t="s">
        <v>703</v>
      </c>
      <c r="E146" s="4" t="s">
        <v>337</v>
      </c>
      <c r="F146" s="3" t="s">
        <v>340</v>
      </c>
      <c r="G146" s="4">
        <v>11</v>
      </c>
      <c r="H146" s="3">
        <v>0</v>
      </c>
      <c r="I146" s="4">
        <v>0</v>
      </c>
    </row>
    <row r="147" spans="1:9" s="1" customFormat="1">
      <c r="A147" s="4" t="s">
        <v>205</v>
      </c>
      <c r="B147" s="4">
        <v>137</v>
      </c>
      <c r="C147" s="2" t="s">
        <v>165</v>
      </c>
      <c r="D147" s="2" t="s">
        <v>682</v>
      </c>
      <c r="E147" s="4" t="s">
        <v>337</v>
      </c>
      <c r="F147" s="3" t="s">
        <v>38</v>
      </c>
      <c r="G147" s="272">
        <v>14</v>
      </c>
      <c r="H147" s="273">
        <v>17</v>
      </c>
      <c r="I147" s="272">
        <v>0</v>
      </c>
    </row>
    <row r="148" spans="1:9" s="1" customFormat="1">
      <c r="A148" s="4" t="s">
        <v>205</v>
      </c>
      <c r="B148" s="4">
        <v>138</v>
      </c>
      <c r="C148" s="2" t="s">
        <v>358</v>
      </c>
      <c r="D148" s="2" t="s">
        <v>668</v>
      </c>
      <c r="E148" s="4" t="s">
        <v>337</v>
      </c>
      <c r="F148" s="3" t="s">
        <v>360</v>
      </c>
      <c r="G148" s="272">
        <v>14</v>
      </c>
      <c r="H148" s="273">
        <v>17</v>
      </c>
      <c r="I148" s="272">
        <v>0</v>
      </c>
    </row>
    <row r="149" spans="1:9" s="1" customFormat="1">
      <c r="A149" s="4" t="s">
        <v>205</v>
      </c>
      <c r="B149" s="4">
        <v>139</v>
      </c>
      <c r="C149" s="2" t="s">
        <v>672</v>
      </c>
      <c r="D149" s="2" t="s">
        <v>682</v>
      </c>
      <c r="E149" s="4" t="s">
        <v>337</v>
      </c>
      <c r="F149" s="3" t="s">
        <v>38</v>
      </c>
      <c r="G149" s="4">
        <v>8</v>
      </c>
      <c r="H149" s="3">
        <v>8</v>
      </c>
      <c r="I149" s="4">
        <v>0</v>
      </c>
    </row>
    <row r="150" spans="1:9">
      <c r="A150" s="4" t="s">
        <v>205</v>
      </c>
      <c r="B150" s="4">
        <v>140</v>
      </c>
      <c r="C150" s="2" t="s">
        <v>1014</v>
      </c>
      <c r="D150" s="2" t="s">
        <v>681</v>
      </c>
      <c r="E150" s="4" t="s">
        <v>337</v>
      </c>
      <c r="F150" s="3" t="s">
        <v>1013</v>
      </c>
      <c r="G150" s="4">
        <v>8</v>
      </c>
      <c r="H150" s="3">
        <v>8</v>
      </c>
      <c r="I150" s="4">
        <v>0</v>
      </c>
    </row>
    <row r="151" spans="1:9">
      <c r="A151" s="4" t="s">
        <v>205</v>
      </c>
      <c r="B151" s="4">
        <v>141</v>
      </c>
      <c r="C151" s="2" t="s">
        <v>673</v>
      </c>
      <c r="D151" s="2" t="s">
        <v>681</v>
      </c>
      <c r="E151" s="4" t="s">
        <v>337</v>
      </c>
      <c r="F151" s="3" t="s">
        <v>443</v>
      </c>
      <c r="G151" s="4">
        <v>8</v>
      </c>
      <c r="H151" s="3">
        <v>8</v>
      </c>
      <c r="I151" s="4">
        <v>0</v>
      </c>
    </row>
    <row r="152" spans="1:9" s="1" customFormat="1">
      <c r="A152" s="4" t="s">
        <v>205</v>
      </c>
      <c r="B152" s="4">
        <v>142</v>
      </c>
      <c r="C152" s="2" t="s">
        <v>714</v>
      </c>
      <c r="D152" s="2" t="s">
        <v>681</v>
      </c>
      <c r="E152" s="4" t="s">
        <v>337</v>
      </c>
      <c r="F152" s="3" t="s">
        <v>717</v>
      </c>
      <c r="G152" s="4">
        <v>8</v>
      </c>
      <c r="H152" s="3">
        <v>8</v>
      </c>
      <c r="I152" s="4">
        <v>0</v>
      </c>
    </row>
    <row r="153" spans="1:9" s="1" customFormat="1">
      <c r="A153" s="4" t="s">
        <v>205</v>
      </c>
      <c r="B153" s="4">
        <v>143</v>
      </c>
      <c r="C153" s="2" t="s">
        <v>792</v>
      </c>
      <c r="D153" s="2" t="s">
        <v>681</v>
      </c>
      <c r="E153" s="4" t="s">
        <v>337</v>
      </c>
      <c r="F153" s="3" t="s">
        <v>38</v>
      </c>
      <c r="G153" s="4">
        <v>8</v>
      </c>
      <c r="H153" s="3">
        <v>8</v>
      </c>
      <c r="I153" s="4">
        <v>0</v>
      </c>
    </row>
    <row r="154" spans="1:9" s="1" customFormat="1">
      <c r="A154" s="4" t="s">
        <v>205</v>
      </c>
      <c r="B154" s="4">
        <v>144</v>
      </c>
      <c r="C154" s="2" t="s">
        <v>921</v>
      </c>
      <c r="D154" s="2" t="s">
        <v>681</v>
      </c>
      <c r="E154" s="4" t="s">
        <v>337</v>
      </c>
      <c r="F154" s="3" t="s">
        <v>922</v>
      </c>
      <c r="G154" s="4">
        <v>8</v>
      </c>
      <c r="H154" s="3">
        <v>8</v>
      </c>
      <c r="I154" s="4">
        <v>0</v>
      </c>
    </row>
    <row r="155" spans="1:9" s="1" customFormat="1">
      <c r="A155" s="4" t="s">
        <v>205</v>
      </c>
      <c r="B155" s="4">
        <v>145</v>
      </c>
      <c r="C155" s="2" t="s">
        <v>867</v>
      </c>
      <c r="D155" s="2" t="s">
        <v>681</v>
      </c>
      <c r="E155" s="4" t="s">
        <v>337</v>
      </c>
      <c r="F155" s="3" t="s">
        <v>923</v>
      </c>
      <c r="G155" s="4">
        <v>8</v>
      </c>
      <c r="H155" s="3">
        <v>8</v>
      </c>
      <c r="I155" s="4">
        <v>0</v>
      </c>
    </row>
    <row r="156" spans="1:9" s="1" customFormat="1">
      <c r="A156" s="4" t="s">
        <v>205</v>
      </c>
      <c r="B156" s="4">
        <v>146</v>
      </c>
      <c r="C156" s="2" t="s">
        <v>864</v>
      </c>
      <c r="D156" s="2" t="s">
        <v>681</v>
      </c>
      <c r="E156" s="4" t="s">
        <v>337</v>
      </c>
      <c r="F156" s="3" t="s">
        <v>924</v>
      </c>
      <c r="G156" s="4">
        <v>8</v>
      </c>
      <c r="H156" s="3">
        <v>8</v>
      </c>
      <c r="I156" s="4">
        <v>0</v>
      </c>
    </row>
    <row r="157" spans="1:9" s="1" customFormat="1">
      <c r="A157" s="4" t="s">
        <v>205</v>
      </c>
      <c r="B157" s="4">
        <v>147</v>
      </c>
      <c r="C157" s="2" t="s">
        <v>996</v>
      </c>
      <c r="D157" s="2" t="s">
        <v>681</v>
      </c>
      <c r="E157" s="4" t="s">
        <v>337</v>
      </c>
      <c r="F157" s="3" t="s">
        <v>717</v>
      </c>
      <c r="G157" s="4">
        <v>0</v>
      </c>
      <c r="H157" s="3">
        <v>1</v>
      </c>
      <c r="I157" s="4">
        <v>0</v>
      </c>
    </row>
    <row r="158" spans="1:9">
      <c r="A158" s="4" t="s">
        <v>205</v>
      </c>
      <c r="B158" s="4">
        <v>148</v>
      </c>
      <c r="C158" s="2" t="s">
        <v>140</v>
      </c>
      <c r="D158" s="2" t="s">
        <v>681</v>
      </c>
      <c r="E158" s="4" t="s">
        <v>337</v>
      </c>
      <c r="F158" s="4" t="s">
        <v>104</v>
      </c>
      <c r="G158" s="4">
        <v>20</v>
      </c>
      <c r="H158" s="4">
        <v>10</v>
      </c>
      <c r="I158" s="4">
        <v>0</v>
      </c>
    </row>
    <row r="159" spans="1:9">
      <c r="A159" s="4" t="s">
        <v>205</v>
      </c>
      <c r="B159" s="4">
        <v>149</v>
      </c>
      <c r="C159" s="2" t="s">
        <v>171</v>
      </c>
      <c r="D159" s="2" t="s">
        <v>682</v>
      </c>
      <c r="E159" s="4" t="s">
        <v>337</v>
      </c>
      <c r="F159" s="4" t="s">
        <v>75</v>
      </c>
      <c r="G159" s="4">
        <v>2</v>
      </c>
      <c r="H159" s="4">
        <v>3</v>
      </c>
      <c r="I159" s="4">
        <v>0</v>
      </c>
    </row>
    <row r="160" spans="1:9">
      <c r="A160" s="218" t="s">
        <v>637</v>
      </c>
      <c r="B160" s="4">
        <v>150</v>
      </c>
      <c r="C160" s="199" t="s">
        <v>640</v>
      </c>
      <c r="D160" s="199" t="s">
        <v>683</v>
      </c>
      <c r="E160" s="196" t="s">
        <v>415</v>
      </c>
      <c r="F160" s="197" t="s">
        <v>639</v>
      </c>
      <c r="G160" s="196">
        <v>15</v>
      </c>
      <c r="H160" s="197">
        <v>5</v>
      </c>
      <c r="I160" s="198">
        <v>10</v>
      </c>
    </row>
    <row r="161" spans="1:9" ht="25.5">
      <c r="A161" s="375" t="s">
        <v>205</v>
      </c>
      <c r="B161" s="4">
        <v>151</v>
      </c>
      <c r="C161" s="132" t="s">
        <v>436</v>
      </c>
      <c r="D161" s="132" t="s">
        <v>704</v>
      </c>
      <c r="E161" s="6" t="s">
        <v>337</v>
      </c>
      <c r="F161" s="248" t="s">
        <v>555</v>
      </c>
      <c r="G161" s="6">
        <v>18</v>
      </c>
      <c r="H161" s="20">
        <v>0</v>
      </c>
      <c r="I161" s="6">
        <v>0</v>
      </c>
    </row>
    <row r="162" spans="1:9">
      <c r="A162" s="8" t="s">
        <v>205</v>
      </c>
      <c r="B162" s="4">
        <v>152</v>
      </c>
      <c r="C162" s="128" t="s">
        <v>302</v>
      </c>
      <c r="D162" s="128" t="s">
        <v>681</v>
      </c>
      <c r="E162" s="4" t="s">
        <v>337</v>
      </c>
      <c r="F162" s="3" t="s">
        <v>70</v>
      </c>
      <c r="G162" s="4">
        <v>60</v>
      </c>
      <c r="H162" s="3">
        <v>60</v>
      </c>
      <c r="I162" s="4">
        <v>0</v>
      </c>
    </row>
    <row r="163" spans="1:9">
      <c r="A163" s="8" t="s">
        <v>560</v>
      </c>
      <c r="B163" s="4">
        <v>153</v>
      </c>
      <c r="C163" s="2" t="s">
        <v>559</v>
      </c>
      <c r="D163" s="2" t="s">
        <v>667</v>
      </c>
      <c r="E163" s="4" t="s">
        <v>337</v>
      </c>
      <c r="F163" s="3" t="s">
        <v>562</v>
      </c>
      <c r="G163" s="4">
        <v>5</v>
      </c>
      <c r="H163" s="3">
        <v>15</v>
      </c>
      <c r="I163" s="4">
        <v>0</v>
      </c>
    </row>
    <row r="164" spans="1:9" ht="38.25">
      <c r="A164" s="8" t="s">
        <v>205</v>
      </c>
      <c r="B164" s="4">
        <v>154</v>
      </c>
      <c r="C164" s="212" t="s">
        <v>596</v>
      </c>
      <c r="D164" s="212" t="s">
        <v>667</v>
      </c>
      <c r="E164" s="4" t="s">
        <v>337</v>
      </c>
      <c r="F164" s="3" t="s">
        <v>34</v>
      </c>
      <c r="G164" s="4">
        <v>30</v>
      </c>
      <c r="H164" s="3">
        <v>20</v>
      </c>
      <c r="I164" s="4">
        <v>10</v>
      </c>
    </row>
    <row r="165" spans="1:9">
      <c r="A165" s="4" t="s">
        <v>205</v>
      </c>
      <c r="B165" s="4">
        <v>155</v>
      </c>
      <c r="C165" s="132" t="s">
        <v>446</v>
      </c>
      <c r="D165" s="132" t="s">
        <v>682</v>
      </c>
      <c r="E165" s="4" t="s">
        <v>337</v>
      </c>
      <c r="F165" s="3" t="s">
        <v>555</v>
      </c>
      <c r="G165" s="4">
        <v>50</v>
      </c>
      <c r="H165" s="3">
        <v>30</v>
      </c>
      <c r="I165" s="4">
        <v>10</v>
      </c>
    </row>
    <row r="166" spans="1:9">
      <c r="A166" s="4" t="s">
        <v>560</v>
      </c>
      <c r="B166" s="4">
        <v>156</v>
      </c>
      <c r="C166" s="132" t="s">
        <v>567</v>
      </c>
      <c r="D166" s="132" t="s">
        <v>667</v>
      </c>
      <c r="E166" s="4" t="s">
        <v>337</v>
      </c>
      <c r="F166" s="3" t="s">
        <v>557</v>
      </c>
      <c r="G166" s="4">
        <v>20</v>
      </c>
      <c r="H166" s="3">
        <v>20</v>
      </c>
      <c r="I166" s="4">
        <v>0</v>
      </c>
    </row>
    <row r="167" spans="1:9" s="1" customFormat="1">
      <c r="A167" s="4" t="s">
        <v>560</v>
      </c>
      <c r="B167" s="4">
        <v>157</v>
      </c>
      <c r="C167" s="132" t="s">
        <v>925</v>
      </c>
      <c r="D167" s="132" t="s">
        <v>699</v>
      </c>
      <c r="E167" s="4" t="s">
        <v>337</v>
      </c>
      <c r="F167" s="3" t="s">
        <v>547</v>
      </c>
      <c r="G167" s="4">
        <v>10</v>
      </c>
      <c r="H167" s="3">
        <v>12</v>
      </c>
      <c r="I167" s="4">
        <v>0</v>
      </c>
    </row>
    <row r="168" spans="1:9" s="1" customFormat="1">
      <c r="A168" s="4" t="s">
        <v>927</v>
      </c>
      <c r="B168" s="4">
        <v>158</v>
      </c>
      <c r="C168" s="132" t="s">
        <v>926</v>
      </c>
      <c r="D168" s="132" t="s">
        <v>930</v>
      </c>
      <c r="E168" s="4" t="s">
        <v>337</v>
      </c>
      <c r="F168" s="3" t="s">
        <v>34</v>
      </c>
      <c r="G168" s="4">
        <v>0</v>
      </c>
      <c r="H168" s="3">
        <v>80</v>
      </c>
      <c r="I168" s="4">
        <v>0</v>
      </c>
    </row>
    <row r="169" spans="1:9" s="1" customFormat="1">
      <c r="A169" s="4" t="s">
        <v>205</v>
      </c>
      <c r="B169" s="4">
        <v>159</v>
      </c>
      <c r="C169" s="132" t="s">
        <v>928</v>
      </c>
      <c r="D169" s="132" t="s">
        <v>930</v>
      </c>
      <c r="E169" s="4" t="s">
        <v>337</v>
      </c>
      <c r="F169" s="3" t="s">
        <v>547</v>
      </c>
      <c r="G169" s="4">
        <v>0</v>
      </c>
      <c r="H169" s="3">
        <v>80</v>
      </c>
      <c r="I169" s="4">
        <v>0</v>
      </c>
    </row>
    <row r="170" spans="1:9" s="1" customFormat="1">
      <c r="A170" s="4" t="s">
        <v>927</v>
      </c>
      <c r="B170" s="4">
        <v>160</v>
      </c>
      <c r="C170" s="132" t="s">
        <v>818</v>
      </c>
      <c r="D170" s="132" t="s">
        <v>930</v>
      </c>
      <c r="E170" s="4" t="s">
        <v>337</v>
      </c>
      <c r="F170" s="3" t="s">
        <v>547</v>
      </c>
      <c r="G170" s="4">
        <v>0</v>
      </c>
      <c r="H170" s="3">
        <v>80</v>
      </c>
      <c r="I170" s="4">
        <v>0</v>
      </c>
    </row>
    <row r="171" spans="1:9" s="1" customFormat="1">
      <c r="A171" s="4" t="s">
        <v>205</v>
      </c>
      <c r="B171" s="4">
        <v>161</v>
      </c>
      <c r="C171" s="132" t="s">
        <v>929</v>
      </c>
      <c r="D171" s="132" t="s">
        <v>930</v>
      </c>
      <c r="E171" s="4" t="s">
        <v>337</v>
      </c>
      <c r="F171" s="3" t="s">
        <v>547</v>
      </c>
      <c r="G171" s="4">
        <v>0</v>
      </c>
      <c r="H171" s="3">
        <v>80</v>
      </c>
      <c r="I171" s="4">
        <v>0</v>
      </c>
    </row>
    <row r="172" spans="1:9">
      <c r="A172" s="4" t="s">
        <v>205</v>
      </c>
      <c r="B172" s="4">
        <v>162</v>
      </c>
      <c r="C172" s="2" t="s">
        <v>73</v>
      </c>
      <c r="D172" s="2" t="s">
        <v>701</v>
      </c>
      <c r="E172" s="3" t="s">
        <v>337</v>
      </c>
      <c r="F172" s="3" t="s">
        <v>75</v>
      </c>
      <c r="G172" s="3">
        <v>1</v>
      </c>
      <c r="H172" s="3">
        <v>0</v>
      </c>
      <c r="I172" s="4">
        <v>0</v>
      </c>
    </row>
    <row r="173" spans="1:9" ht="16.5" customHeight="1">
      <c r="A173" s="4" t="s">
        <v>205</v>
      </c>
      <c r="B173" s="4">
        <v>163</v>
      </c>
      <c r="C173" s="2" t="s">
        <v>74</v>
      </c>
      <c r="D173" s="2" t="s">
        <v>681</v>
      </c>
      <c r="E173" s="3" t="s">
        <v>337</v>
      </c>
      <c r="F173" s="3" t="s">
        <v>77</v>
      </c>
      <c r="G173" s="3">
        <v>5</v>
      </c>
      <c r="H173" s="3">
        <v>6</v>
      </c>
      <c r="I173" s="4">
        <v>0</v>
      </c>
    </row>
    <row r="174" spans="1:9" s="1" customFormat="1" ht="16.5" customHeight="1">
      <c r="A174" s="4" t="s">
        <v>560</v>
      </c>
      <c r="B174" s="4">
        <v>164</v>
      </c>
      <c r="C174" s="348" t="s">
        <v>725</v>
      </c>
      <c r="D174" s="2" t="s">
        <v>681</v>
      </c>
      <c r="E174" s="3" t="s">
        <v>337</v>
      </c>
      <c r="F174" s="3" t="s">
        <v>576</v>
      </c>
      <c r="G174" s="3">
        <v>5</v>
      </c>
      <c r="H174" s="3">
        <v>4</v>
      </c>
      <c r="I174" s="4">
        <v>0</v>
      </c>
    </row>
    <row r="175" spans="1:9" s="1" customFormat="1" ht="16.5" customHeight="1">
      <c r="A175" s="4" t="s">
        <v>560</v>
      </c>
      <c r="B175" s="4">
        <v>165</v>
      </c>
      <c r="C175" s="348" t="s">
        <v>931</v>
      </c>
      <c r="D175" s="2" t="s">
        <v>681</v>
      </c>
      <c r="E175" s="3" t="s">
        <v>337</v>
      </c>
      <c r="F175" s="3" t="s">
        <v>576</v>
      </c>
      <c r="G175" s="3">
        <v>5</v>
      </c>
      <c r="H175" s="3">
        <v>4</v>
      </c>
      <c r="I175" s="4">
        <v>0</v>
      </c>
    </row>
    <row r="176" spans="1:9">
      <c r="A176" s="4" t="s">
        <v>205</v>
      </c>
      <c r="B176" s="4">
        <v>166</v>
      </c>
      <c r="C176" s="216" t="s">
        <v>175</v>
      </c>
      <c r="D176" s="212" t="s">
        <v>700</v>
      </c>
      <c r="E176" s="3" t="s">
        <v>337</v>
      </c>
      <c r="F176" s="3" t="s">
        <v>76</v>
      </c>
      <c r="G176" s="3">
        <v>5</v>
      </c>
      <c r="H176" s="3">
        <v>4</v>
      </c>
      <c r="I176" s="5">
        <v>0</v>
      </c>
    </row>
    <row r="177" spans="1:9" s="1" customFormat="1" ht="25.5">
      <c r="A177" s="218" t="s">
        <v>205</v>
      </c>
      <c r="B177" s="4">
        <v>167</v>
      </c>
      <c r="C177" s="75" t="s">
        <v>450</v>
      </c>
      <c r="D177" s="75" t="s">
        <v>687</v>
      </c>
      <c r="E177" s="4" t="s">
        <v>337</v>
      </c>
      <c r="F177" s="3" t="s">
        <v>575</v>
      </c>
      <c r="G177" s="4">
        <v>4</v>
      </c>
      <c r="H177" s="3">
        <v>6</v>
      </c>
      <c r="I177" s="5">
        <v>0</v>
      </c>
    </row>
    <row r="178" spans="1:9" s="1" customFormat="1">
      <c r="A178" s="251"/>
      <c r="B178" s="252"/>
      <c r="C178"/>
      <c r="E178" s="373"/>
      <c r="F178"/>
      <c r="G178"/>
      <c r="H178"/>
      <c r="I178"/>
    </row>
    <row r="179" spans="1:9" s="1" customFormat="1">
      <c r="A179" s="51"/>
      <c r="B179" s="245"/>
      <c r="C179" s="51"/>
      <c r="D179" s="243"/>
      <c r="E179" s="373"/>
      <c r="F179" s="504" t="s">
        <v>958</v>
      </c>
      <c r="G179" s="504"/>
      <c r="H179" s="504"/>
      <c r="I179" s="504"/>
    </row>
    <row r="180" spans="1:9" s="1" customFormat="1">
      <c r="A180" s="505" t="s">
        <v>21</v>
      </c>
      <c r="B180" s="505"/>
      <c r="C180" s="505"/>
      <c r="D180" s="245"/>
      <c r="E180" s="373"/>
      <c r="F180" s="505" t="s">
        <v>22</v>
      </c>
      <c r="G180" s="505"/>
      <c r="H180" s="505"/>
      <c r="I180" s="505"/>
    </row>
    <row r="181" spans="1:9" s="1" customFormat="1">
      <c r="A181" s="505" t="s">
        <v>355</v>
      </c>
      <c r="B181" s="505"/>
      <c r="C181" s="505"/>
      <c r="D181" s="245"/>
      <c r="E181" s="373"/>
      <c r="F181" s="505" t="s">
        <v>318</v>
      </c>
      <c r="G181" s="505"/>
      <c r="H181" s="505"/>
      <c r="I181" s="505"/>
    </row>
    <row r="182" spans="1:9" s="1" customFormat="1">
      <c r="A182" s="243"/>
      <c r="B182" s="245"/>
      <c r="C182" s="243"/>
      <c r="D182" s="243"/>
      <c r="E182" s="373"/>
      <c r="G182" s="243"/>
      <c r="H182" s="243"/>
    </row>
    <row r="183" spans="1:9" s="1" customFormat="1">
      <c r="A183" s="51"/>
      <c r="B183" s="245"/>
      <c r="C183" s="51"/>
      <c r="D183" s="243"/>
      <c r="E183" s="373"/>
      <c r="G183" s="243"/>
      <c r="H183" s="243"/>
    </row>
    <row r="184" spans="1:9">
      <c r="A184" s="243"/>
      <c r="B184" s="245"/>
      <c r="C184" s="243"/>
      <c r="D184" s="243"/>
      <c r="F184" s="1"/>
      <c r="G184" s="243"/>
      <c r="H184" s="243"/>
      <c r="I184" s="1"/>
    </row>
    <row r="185" spans="1:9">
      <c r="A185" s="501" t="s">
        <v>356</v>
      </c>
      <c r="B185" s="501"/>
      <c r="C185" s="501"/>
      <c r="D185" s="244"/>
      <c r="F185" s="502" t="s">
        <v>706</v>
      </c>
      <c r="G185" s="502"/>
      <c r="H185" s="502"/>
      <c r="I185" s="502"/>
    </row>
    <row r="192" spans="1:9" ht="24.75" customHeight="1"/>
    <row r="193" ht="49.5" customHeight="1"/>
    <row r="197" ht="48.75" customHeight="1"/>
    <row r="200" ht="72" customHeight="1"/>
    <row r="210" ht="65.25" customHeight="1"/>
    <row r="221" ht="51.75" customHeight="1"/>
    <row r="243" ht="61.5" customHeight="1"/>
    <row r="251" ht="27.75" customHeight="1"/>
    <row r="258" ht="52.5" customHeight="1"/>
    <row r="259" ht="40.5" customHeight="1"/>
    <row r="260" ht="42" customHeight="1"/>
    <row r="262" ht="57.75" customHeight="1"/>
  </sheetData>
  <mergeCells count="16">
    <mergeCell ref="A1:I1"/>
    <mergeCell ref="A2:I2"/>
    <mergeCell ref="A185:C185"/>
    <mergeCell ref="F185:I185"/>
    <mergeCell ref="B9:B10"/>
    <mergeCell ref="G9:I9"/>
    <mergeCell ref="A9:A10"/>
    <mergeCell ref="C9:C10"/>
    <mergeCell ref="E9:E10"/>
    <mergeCell ref="F9:F10"/>
    <mergeCell ref="D9:D10"/>
    <mergeCell ref="F179:I179"/>
    <mergeCell ref="A180:C180"/>
    <mergeCell ref="F180:I180"/>
    <mergeCell ref="A181:C181"/>
    <mergeCell ref="F181:I181"/>
  </mergeCells>
  <pageMargins left="0.70866141732283472" right="0.70866141732283472" top="0.74803149606299213" bottom="0.74803149606299213" header="0.70866141732283472" footer="0.70866141732283472"/>
  <pageSetup paperSize="5" scale="9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28"/>
  <sheetViews>
    <sheetView view="pageBreakPreview" topLeftCell="A14" zoomScale="90" zoomScaleSheetLayoutView="90" workbookViewId="0">
      <selection activeCell="F35" sqref="F35"/>
    </sheetView>
  </sheetViews>
  <sheetFormatPr defaultRowHeight="15"/>
  <cols>
    <col min="1" max="1" width="6.5703125" customWidth="1"/>
    <col min="2" max="2" width="35.5703125" customWidth="1"/>
    <col min="3" max="3" width="18.85546875" customWidth="1"/>
    <col min="4" max="4" width="26" customWidth="1"/>
    <col min="5" max="5" width="15.5703125" customWidth="1"/>
    <col min="6" max="6" width="19.5703125" customWidth="1"/>
    <col min="7" max="7" width="16.28515625" customWidth="1"/>
    <col min="8" max="9" width="13.140625" customWidth="1"/>
    <col min="10" max="10" width="12.42578125" customWidth="1"/>
    <col min="11" max="11" width="14.28515625" customWidth="1"/>
  </cols>
  <sheetData>
    <row r="1" spans="1:11">
      <c r="A1" s="463" t="s">
        <v>735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</row>
    <row r="2" spans="1:11">
      <c r="A2" s="463" t="s">
        <v>786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</row>
    <row r="3" spans="1:11">
      <c r="A3" s="9"/>
      <c r="B3" s="44"/>
      <c r="C3" s="44"/>
      <c r="D3" s="44"/>
      <c r="E3" s="44"/>
      <c r="F3" s="44"/>
      <c r="G3" s="9"/>
      <c r="H3" s="9"/>
      <c r="I3" s="9"/>
      <c r="J3" s="10"/>
      <c r="K3" s="9"/>
    </row>
    <row r="4" spans="1:11">
      <c r="A4" s="11" t="s">
        <v>1</v>
      </c>
      <c r="B4" s="44"/>
      <c r="C4" s="56" t="s">
        <v>768</v>
      </c>
      <c r="E4" s="56"/>
      <c r="F4" s="13"/>
      <c r="G4" s="12"/>
      <c r="H4" s="12"/>
      <c r="I4" s="12"/>
      <c r="J4" s="11"/>
      <c r="K4" s="11"/>
    </row>
    <row r="5" spans="1:11">
      <c r="A5" s="11" t="s">
        <v>2</v>
      </c>
      <c r="B5" s="44"/>
      <c r="C5" s="56" t="s">
        <v>769</v>
      </c>
      <c r="E5" s="56"/>
      <c r="F5" s="13"/>
      <c r="G5" s="12"/>
      <c r="H5" s="12"/>
      <c r="I5" s="12"/>
      <c r="J5" s="11"/>
      <c r="K5" s="11"/>
    </row>
    <row r="6" spans="1:11">
      <c r="A6" s="11" t="s">
        <v>3</v>
      </c>
      <c r="B6" s="44"/>
      <c r="C6" s="56" t="s">
        <v>770</v>
      </c>
      <c r="E6" s="56"/>
      <c r="F6" s="13"/>
      <c r="G6" s="12"/>
      <c r="H6" s="12"/>
      <c r="I6" s="12"/>
      <c r="J6" s="11"/>
      <c r="K6" s="11"/>
    </row>
    <row r="7" spans="1:11">
      <c r="A7" s="11" t="s">
        <v>4</v>
      </c>
      <c r="B7" s="44"/>
      <c r="C7" s="56" t="s">
        <v>771</v>
      </c>
      <c r="E7" s="56"/>
      <c r="F7" s="13"/>
      <c r="G7" s="12"/>
      <c r="H7" s="12"/>
      <c r="I7" s="12"/>
      <c r="J7" s="11"/>
      <c r="K7" s="11"/>
    </row>
    <row r="8" spans="1:11">
      <c r="A8" s="12"/>
      <c r="B8" s="13"/>
      <c r="C8" s="13"/>
      <c r="D8" s="13"/>
      <c r="E8" s="13"/>
      <c r="F8" s="13"/>
      <c r="G8" s="13"/>
      <c r="H8" s="13"/>
      <c r="I8" s="13"/>
      <c r="J8" s="14"/>
      <c r="K8" s="13"/>
    </row>
    <row r="9" spans="1:11" ht="36" customHeight="1">
      <c r="A9" s="521" t="s">
        <v>6</v>
      </c>
      <c r="B9" s="523" t="s">
        <v>8</v>
      </c>
      <c r="C9" s="453" t="s">
        <v>736</v>
      </c>
      <c r="D9" s="453" t="s">
        <v>737</v>
      </c>
      <c r="E9" s="453" t="s">
        <v>738</v>
      </c>
      <c r="F9" s="453" t="s">
        <v>739</v>
      </c>
      <c r="G9" s="453" t="s">
        <v>740</v>
      </c>
      <c r="H9" s="453" t="s">
        <v>485</v>
      </c>
      <c r="I9" s="453" t="s">
        <v>741</v>
      </c>
      <c r="J9" s="525" t="s">
        <v>742</v>
      </c>
      <c r="K9" s="450" t="s">
        <v>743</v>
      </c>
    </row>
    <row r="10" spans="1:11">
      <c r="A10" s="522"/>
      <c r="B10" s="524"/>
      <c r="C10" s="454"/>
      <c r="D10" s="454"/>
      <c r="E10" s="454"/>
      <c r="F10" s="454"/>
      <c r="G10" s="454"/>
      <c r="H10" s="454"/>
      <c r="I10" s="454"/>
      <c r="J10" s="526"/>
      <c r="K10" s="450"/>
    </row>
    <row r="11" spans="1:11">
      <c r="A11" s="293" t="s">
        <v>28</v>
      </c>
      <c r="B11" s="530" t="s">
        <v>744</v>
      </c>
      <c r="C11" s="280"/>
      <c r="D11" s="280"/>
      <c r="E11" s="280"/>
      <c r="F11" s="280"/>
      <c r="G11" s="279"/>
      <c r="H11" s="279"/>
      <c r="I11" s="279"/>
      <c r="J11" s="279"/>
      <c r="K11" s="279"/>
    </row>
    <row r="12" spans="1:11">
      <c r="A12" s="278"/>
      <c r="B12" s="531"/>
      <c r="C12" s="281"/>
      <c r="D12" s="281"/>
      <c r="E12" s="281"/>
      <c r="F12" s="281"/>
      <c r="G12" s="28"/>
      <c r="H12" s="28"/>
      <c r="I12" s="28"/>
      <c r="J12" s="195"/>
      <c r="K12" s="28"/>
    </row>
    <row r="13" spans="1:11">
      <c r="A13" s="278"/>
      <c r="B13" s="531"/>
      <c r="C13" s="28"/>
      <c r="D13" s="28"/>
      <c r="E13" s="28"/>
      <c r="F13" s="28"/>
      <c r="G13" s="195"/>
      <c r="H13" s="195"/>
      <c r="I13" s="195"/>
      <c r="J13" s="195"/>
      <c r="K13" s="28"/>
    </row>
    <row r="14" spans="1:11">
      <c r="A14" s="292"/>
      <c r="B14" s="532"/>
      <c r="C14" s="28"/>
      <c r="D14" s="28"/>
      <c r="E14" s="28"/>
      <c r="F14" s="28" t="s">
        <v>30</v>
      </c>
      <c r="G14" s="195"/>
      <c r="H14" s="195"/>
      <c r="I14" s="195"/>
      <c r="J14" s="195"/>
      <c r="K14" s="28"/>
    </row>
    <row r="15" spans="1:11">
      <c r="A15" s="289" t="s">
        <v>745</v>
      </c>
      <c r="B15" s="530" t="s">
        <v>746</v>
      </c>
      <c r="C15" s="28"/>
      <c r="D15" s="28"/>
      <c r="E15" s="28"/>
      <c r="F15" s="28"/>
      <c r="G15" s="28"/>
      <c r="H15" s="28"/>
      <c r="I15" s="28"/>
      <c r="J15" s="195"/>
      <c r="K15" s="28"/>
    </row>
    <row r="16" spans="1:11">
      <c r="A16" s="278"/>
      <c r="B16" s="531"/>
      <c r="C16" s="281"/>
      <c r="D16" s="281"/>
      <c r="E16" s="281"/>
      <c r="F16" s="281"/>
      <c r="G16" s="28"/>
      <c r="H16" s="28"/>
      <c r="I16" s="28"/>
      <c r="J16" s="195"/>
      <c r="K16" s="28"/>
    </row>
    <row r="17" spans="1:11">
      <c r="A17" s="292"/>
      <c r="B17" s="532"/>
      <c r="C17" s="28"/>
      <c r="D17" s="28"/>
      <c r="E17" s="28"/>
      <c r="F17" s="28"/>
      <c r="G17" s="28"/>
      <c r="H17" s="28"/>
      <c r="I17" s="28"/>
      <c r="J17" s="195"/>
      <c r="K17" s="28"/>
    </row>
    <row r="18" spans="1:11">
      <c r="A18" s="289" t="s">
        <v>31</v>
      </c>
      <c r="B18" s="530" t="s">
        <v>747</v>
      </c>
      <c r="C18" s="282"/>
      <c r="D18" s="282"/>
      <c r="E18" s="282"/>
      <c r="F18" s="282"/>
      <c r="G18" s="283"/>
      <c r="H18" s="283"/>
      <c r="I18" s="283"/>
      <c r="J18" s="195"/>
      <c r="K18" s="284"/>
    </row>
    <row r="19" spans="1:11">
      <c r="A19" s="290"/>
      <c r="B19" s="531"/>
      <c r="C19" s="285"/>
      <c r="D19" s="285"/>
      <c r="E19" s="285"/>
      <c r="F19" s="285"/>
      <c r="G19" s="3"/>
      <c r="H19" s="3"/>
      <c r="I19" s="3"/>
      <c r="J19" s="264"/>
      <c r="K19" s="230"/>
    </row>
    <row r="20" spans="1:11">
      <c r="A20" s="290"/>
      <c r="B20" s="531"/>
      <c r="C20" s="135"/>
      <c r="D20" s="140"/>
      <c r="E20" s="140"/>
      <c r="F20" s="135"/>
      <c r="G20" s="230"/>
      <c r="H20" s="230"/>
      <c r="I20" s="230"/>
      <c r="J20" s="264"/>
      <c r="K20" s="230"/>
    </row>
    <row r="21" spans="1:11">
      <c r="A21" s="291"/>
      <c r="B21" s="532"/>
      <c r="C21" s="135"/>
      <c r="D21" s="140"/>
      <c r="E21" s="140"/>
      <c r="F21" s="135"/>
      <c r="G21" s="230"/>
      <c r="H21" s="230"/>
      <c r="I21" s="230"/>
      <c r="J21" s="264"/>
      <c r="K21" s="230"/>
    </row>
    <row r="22" spans="1:11">
      <c r="A22" s="286" t="s">
        <v>748</v>
      </c>
      <c r="B22" s="533" t="s">
        <v>749</v>
      </c>
      <c r="C22" s="242"/>
      <c r="D22" s="242"/>
      <c r="E22" s="242"/>
      <c r="F22" s="242"/>
      <c r="G22" s="242"/>
      <c r="H22" s="242"/>
      <c r="I22" s="242"/>
      <c r="J22" s="242"/>
      <c r="K22" s="242"/>
    </row>
    <row r="23" spans="1:11">
      <c r="A23" s="287"/>
      <c r="B23" s="534"/>
      <c r="C23" s="334"/>
      <c r="D23" s="334"/>
      <c r="E23" s="242"/>
      <c r="F23" s="242"/>
      <c r="G23" s="242"/>
      <c r="H23" s="242"/>
      <c r="I23" s="242"/>
      <c r="J23" s="242"/>
      <c r="K23" s="242"/>
    </row>
    <row r="24" spans="1:11">
      <c r="A24" s="287"/>
      <c r="B24" s="534"/>
      <c r="C24" s="242"/>
      <c r="D24" s="242"/>
      <c r="E24" s="242"/>
      <c r="F24" s="242"/>
      <c r="G24" s="242"/>
      <c r="H24" s="242"/>
      <c r="I24" s="242"/>
      <c r="J24" s="242"/>
      <c r="K24" s="242"/>
    </row>
    <row r="25" spans="1:11">
      <c r="A25" s="288"/>
      <c r="B25" s="535"/>
      <c r="C25" s="242"/>
      <c r="D25" s="242"/>
      <c r="E25" s="242"/>
      <c r="F25" s="242"/>
      <c r="G25" s="242"/>
      <c r="H25" s="242"/>
      <c r="I25" s="242"/>
      <c r="J25" s="242"/>
      <c r="K25" s="242"/>
    </row>
    <row r="26" spans="1:11" ht="15" customHeight="1">
      <c r="A26" s="527" t="s">
        <v>35</v>
      </c>
      <c r="B26" s="536" t="s">
        <v>750</v>
      </c>
      <c r="C26" s="242"/>
      <c r="D26" s="242"/>
      <c r="E26" s="242"/>
      <c r="F26" s="242"/>
      <c r="G26" s="242"/>
      <c r="H26" s="242"/>
      <c r="I26" s="242"/>
      <c r="J26" s="242"/>
      <c r="K26" s="242"/>
    </row>
    <row r="27" spans="1:11">
      <c r="A27" s="528"/>
      <c r="B27" s="537"/>
      <c r="C27" s="242"/>
      <c r="D27" s="242"/>
      <c r="E27" s="242"/>
      <c r="F27" s="242"/>
      <c r="G27" s="242"/>
      <c r="H27" s="242"/>
      <c r="I27" s="242"/>
      <c r="J27" s="242"/>
      <c r="K27" s="242"/>
    </row>
    <row r="28" spans="1:11" ht="15" customHeight="1">
      <c r="A28" s="528"/>
      <c r="B28" s="537"/>
      <c r="C28" s="242"/>
      <c r="D28" s="242"/>
      <c r="E28" s="242"/>
      <c r="F28" s="242"/>
      <c r="G28" s="242"/>
      <c r="H28" s="242"/>
      <c r="I28" s="242"/>
      <c r="J28" s="242"/>
      <c r="K28" s="242"/>
    </row>
    <row r="29" spans="1:11" ht="15" customHeight="1">
      <c r="A29" s="528"/>
      <c r="B29" s="537"/>
      <c r="C29" s="242"/>
      <c r="D29" s="242"/>
      <c r="E29" s="242"/>
      <c r="F29" s="242"/>
      <c r="G29" s="242"/>
      <c r="H29" s="242"/>
      <c r="I29" s="242"/>
      <c r="J29" s="242"/>
      <c r="K29" s="242"/>
    </row>
    <row r="30" spans="1:11" ht="15" customHeight="1">
      <c r="A30" s="529"/>
      <c r="B30" s="538"/>
      <c r="C30" s="242"/>
      <c r="D30" s="242"/>
      <c r="E30" s="242"/>
      <c r="F30" s="242"/>
      <c r="G30" s="242"/>
      <c r="H30" s="242"/>
      <c r="I30" s="242"/>
      <c r="J30" s="242"/>
      <c r="K30" s="242"/>
    </row>
    <row r="32" spans="1:11">
      <c r="I32" s="1" t="s">
        <v>973</v>
      </c>
    </row>
    <row r="33" spans="3:9">
      <c r="C33" s="1" t="s">
        <v>772</v>
      </c>
    </row>
    <row r="34" spans="3:9" ht="15" customHeight="1">
      <c r="C34" s="1" t="s">
        <v>651</v>
      </c>
      <c r="I34" s="1" t="s">
        <v>774</v>
      </c>
    </row>
    <row r="38" spans="3:9">
      <c r="C38" s="277" t="s">
        <v>773</v>
      </c>
      <c r="I38" s="277" t="s">
        <v>775</v>
      </c>
    </row>
    <row r="98" ht="38.25" customHeight="1"/>
    <row r="112" ht="29.25" customHeight="1"/>
    <row r="141" spans="6:9" ht="38.25" customHeight="1">
      <c r="F141" s="331"/>
      <c r="H141" s="331"/>
      <c r="I141" s="331"/>
    </row>
    <row r="158" ht="24.75" customHeight="1"/>
    <row r="159" ht="49.5" customHeight="1"/>
    <row r="163" ht="48.75" customHeight="1"/>
    <row r="166" ht="72" customHeight="1"/>
    <row r="176" ht="65.25" customHeight="1"/>
    <row r="187" ht="51.75" customHeight="1"/>
    <row r="209" ht="61.5" customHeight="1"/>
    <row r="217" ht="27.75" customHeight="1"/>
    <row r="224" ht="52.5" customHeight="1"/>
    <row r="225" ht="40.5" customHeight="1"/>
    <row r="226" ht="42" customHeight="1"/>
    <row r="228" ht="57.75" customHeight="1"/>
  </sheetData>
  <mergeCells count="19">
    <mergeCell ref="A26:A30"/>
    <mergeCell ref="B11:B14"/>
    <mergeCell ref="B15:B17"/>
    <mergeCell ref="B18:B21"/>
    <mergeCell ref="B22:B25"/>
    <mergeCell ref="B26:B30"/>
    <mergeCell ref="A1:K1"/>
    <mergeCell ref="A2:K2"/>
    <mergeCell ref="A9:A10"/>
    <mergeCell ref="E9:E10"/>
    <mergeCell ref="H9:H10"/>
    <mergeCell ref="I9:I10"/>
    <mergeCell ref="G9:G10"/>
    <mergeCell ref="K9:K10"/>
    <mergeCell ref="B9:B10"/>
    <mergeCell ref="C9:C10"/>
    <mergeCell ref="D9:D10"/>
    <mergeCell ref="F9:F10"/>
    <mergeCell ref="J9:J10"/>
  </mergeCells>
  <pageMargins left="0.70866141732283472" right="0.70866141732283472" top="0.74803149606299213" bottom="0.74803149606299213" header="0.70866141732283472" footer="0.70866141732283472"/>
  <pageSetup paperSize="5" scale="7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84"/>
  <sheetViews>
    <sheetView view="pageBreakPreview" topLeftCell="A169" zoomScale="90" zoomScaleSheetLayoutView="90" workbookViewId="0">
      <selection activeCell="D181" sqref="D181"/>
    </sheetView>
  </sheetViews>
  <sheetFormatPr defaultRowHeight="15"/>
  <cols>
    <col min="1" max="1" width="5.7109375" style="1" customWidth="1"/>
    <col min="2" max="2" width="23.7109375" style="1" customWidth="1"/>
    <col min="3" max="3" width="45.140625" style="1" customWidth="1"/>
    <col min="4" max="4" width="15" style="1" customWidth="1"/>
    <col min="5" max="6" width="15.140625" style="1" customWidth="1"/>
    <col min="7" max="7" width="17.42578125" style="1" customWidth="1"/>
    <col min="8" max="8" width="15.140625" style="1" customWidth="1"/>
    <col min="9" max="9" width="17.7109375" style="1" customWidth="1"/>
    <col min="10" max="10" width="16.42578125" style="1" customWidth="1"/>
    <col min="11" max="11" width="9.140625" style="1"/>
    <col min="12" max="12" width="16.85546875" style="1" customWidth="1"/>
    <col min="13" max="16384" width="9.140625" style="1"/>
  </cols>
  <sheetData>
    <row r="1" spans="1:10">
      <c r="A1" s="463" t="s">
        <v>751</v>
      </c>
      <c r="B1" s="463"/>
      <c r="C1" s="463"/>
      <c r="D1" s="463"/>
      <c r="E1" s="463"/>
      <c r="F1" s="463"/>
      <c r="G1" s="463"/>
      <c r="H1" s="463"/>
      <c r="I1" s="463"/>
      <c r="J1" s="463"/>
    </row>
    <row r="2" spans="1:10">
      <c r="A2" s="463" t="s">
        <v>786</v>
      </c>
      <c r="B2" s="463"/>
      <c r="C2" s="463"/>
      <c r="D2" s="463"/>
      <c r="E2" s="463"/>
      <c r="F2" s="463"/>
      <c r="G2" s="463"/>
      <c r="H2" s="463"/>
      <c r="I2" s="463"/>
      <c r="J2" s="463"/>
    </row>
    <row r="3" spans="1:10">
      <c r="A3" s="9"/>
      <c r="B3" s="44"/>
      <c r="C3" s="44"/>
      <c r="D3" s="44"/>
      <c r="E3" s="44"/>
      <c r="F3" s="9"/>
      <c r="G3" s="9"/>
      <c r="H3" s="9"/>
      <c r="I3" s="10"/>
      <c r="J3" s="9"/>
    </row>
    <row r="4" spans="1:10">
      <c r="A4" s="11" t="s">
        <v>1</v>
      </c>
      <c r="B4" s="44"/>
      <c r="C4" s="56" t="s">
        <v>768</v>
      </c>
      <c r="D4" s="56"/>
      <c r="E4" s="13"/>
      <c r="F4" s="12"/>
      <c r="G4" s="12"/>
      <c r="H4" s="12"/>
      <c r="I4" s="11"/>
      <c r="J4" s="11"/>
    </row>
    <row r="5" spans="1:10">
      <c r="A5" s="11" t="s">
        <v>2</v>
      </c>
      <c r="B5" s="44"/>
      <c r="C5" s="56" t="s">
        <v>769</v>
      </c>
      <c r="D5" s="447" t="s">
        <v>1019</v>
      </c>
      <c r="E5" s="13"/>
      <c r="F5" s="12"/>
      <c r="G5" s="12"/>
      <c r="H5" s="12"/>
      <c r="I5" s="11"/>
      <c r="J5" s="11"/>
    </row>
    <row r="6" spans="1:10">
      <c r="A6" s="11" t="s">
        <v>3</v>
      </c>
      <c r="B6" s="44"/>
      <c r="C6" s="56" t="s">
        <v>770</v>
      </c>
      <c r="D6" s="56"/>
      <c r="E6" s="13"/>
      <c r="F6" s="12"/>
      <c r="G6" s="12"/>
      <c r="H6" s="12"/>
      <c r="I6" s="11"/>
      <c r="J6" s="11"/>
    </row>
    <row r="7" spans="1:10">
      <c r="A7" s="11" t="s">
        <v>4</v>
      </c>
      <c r="B7" s="44"/>
      <c r="C7" s="56" t="s">
        <v>771</v>
      </c>
      <c r="D7" s="56"/>
      <c r="E7" s="13"/>
      <c r="F7" s="12"/>
      <c r="G7" s="12"/>
      <c r="H7" s="12"/>
      <c r="I7" s="11"/>
      <c r="J7" s="11"/>
    </row>
    <row r="8" spans="1:10">
      <c r="A8" s="12"/>
      <c r="B8" s="13"/>
      <c r="C8" s="13"/>
      <c r="D8" s="13"/>
      <c r="E8" s="13"/>
      <c r="F8" s="13"/>
      <c r="G8" s="13"/>
      <c r="H8" s="13"/>
      <c r="I8" s="14"/>
      <c r="J8" s="13"/>
    </row>
    <row r="9" spans="1:10" ht="15" customHeight="1">
      <c r="A9" s="521" t="s">
        <v>6</v>
      </c>
      <c r="B9" s="523" t="s">
        <v>8</v>
      </c>
      <c r="C9" s="453" t="s">
        <v>736</v>
      </c>
      <c r="D9" s="451" t="s">
        <v>752</v>
      </c>
      <c r="E9" s="556"/>
      <c r="F9" s="556"/>
      <c r="G9" s="556"/>
      <c r="H9" s="556"/>
      <c r="I9" s="556"/>
      <c r="J9" s="557"/>
    </row>
    <row r="10" spans="1:10" ht="15" customHeight="1">
      <c r="A10" s="553"/>
      <c r="B10" s="554"/>
      <c r="C10" s="555"/>
      <c r="D10" s="453" t="s">
        <v>753</v>
      </c>
      <c r="E10" s="453" t="s">
        <v>754</v>
      </c>
      <c r="F10" s="453" t="s">
        <v>755</v>
      </c>
      <c r="G10" s="453" t="s">
        <v>756</v>
      </c>
      <c r="H10" s="558" t="s">
        <v>731</v>
      </c>
      <c r="I10" s="559"/>
      <c r="J10" s="560" t="s">
        <v>759</v>
      </c>
    </row>
    <row r="11" spans="1:10" ht="48" customHeight="1">
      <c r="A11" s="522"/>
      <c r="B11" s="524"/>
      <c r="C11" s="454"/>
      <c r="D11" s="454"/>
      <c r="E11" s="454"/>
      <c r="F11" s="454"/>
      <c r="G11" s="454"/>
      <c r="H11" s="345" t="s">
        <v>757</v>
      </c>
      <c r="I11" s="337" t="s">
        <v>758</v>
      </c>
      <c r="J11" s="561"/>
    </row>
    <row r="12" spans="1:10" ht="17.100000000000001" customHeight="1">
      <c r="A12" s="541" t="s">
        <v>28</v>
      </c>
      <c r="B12" s="530" t="s">
        <v>744</v>
      </c>
      <c r="C12" s="135" t="s">
        <v>40</v>
      </c>
      <c r="D12" s="280"/>
      <c r="E12" s="118"/>
      <c r="F12" s="231">
        <v>55200000</v>
      </c>
      <c r="G12" s="118"/>
      <c r="H12" s="279"/>
      <c r="I12" s="279"/>
      <c r="J12" s="279"/>
    </row>
    <row r="13" spans="1:10" ht="17.100000000000001" customHeight="1">
      <c r="A13" s="542"/>
      <c r="B13" s="531"/>
      <c r="C13" s="135" t="s">
        <v>42</v>
      </c>
      <c r="D13" s="280"/>
      <c r="E13" s="224"/>
      <c r="F13" s="185">
        <v>352080000</v>
      </c>
      <c r="G13" s="224"/>
      <c r="H13" s="279"/>
      <c r="I13" s="279"/>
      <c r="J13" s="279"/>
    </row>
    <row r="14" spans="1:10" ht="17.100000000000001" customHeight="1">
      <c r="A14" s="542"/>
      <c r="B14" s="531"/>
      <c r="C14" s="135" t="s">
        <v>43</v>
      </c>
      <c r="D14" s="280"/>
      <c r="E14" s="224"/>
      <c r="F14" s="185">
        <v>10636272</v>
      </c>
      <c r="G14" s="224"/>
      <c r="H14" s="279"/>
      <c r="I14" s="279"/>
      <c r="J14" s="279"/>
    </row>
    <row r="15" spans="1:10" ht="17.100000000000001" customHeight="1">
      <c r="A15" s="542"/>
      <c r="B15" s="531"/>
      <c r="C15" s="136" t="s">
        <v>44</v>
      </c>
      <c r="D15" s="280"/>
      <c r="E15" s="224"/>
      <c r="F15" s="232">
        <v>174866000</v>
      </c>
      <c r="G15" s="224"/>
      <c r="H15" s="279"/>
      <c r="I15" s="279"/>
      <c r="J15" s="279"/>
    </row>
    <row r="16" spans="1:10" ht="17.100000000000001" customHeight="1">
      <c r="A16" s="542"/>
      <c r="B16" s="531"/>
      <c r="C16" s="136" t="s">
        <v>936</v>
      </c>
      <c r="D16" s="280"/>
      <c r="E16" s="224"/>
      <c r="F16" s="232">
        <v>5250000</v>
      </c>
      <c r="G16" s="224"/>
      <c r="H16" s="279"/>
      <c r="I16" s="279"/>
      <c r="J16" s="279"/>
    </row>
    <row r="17" spans="1:10" ht="17.100000000000001" customHeight="1">
      <c r="A17" s="542"/>
      <c r="B17" s="531"/>
      <c r="C17" s="136" t="s">
        <v>45</v>
      </c>
      <c r="D17" s="280"/>
      <c r="E17" s="224"/>
      <c r="F17" s="232">
        <v>111000000</v>
      </c>
      <c r="G17" s="224"/>
      <c r="H17" s="279"/>
      <c r="I17" s="279"/>
      <c r="J17" s="279"/>
    </row>
    <row r="18" spans="1:10" ht="17.100000000000001" customHeight="1">
      <c r="A18" s="542"/>
      <c r="B18" s="531"/>
      <c r="C18" s="136" t="s">
        <v>5</v>
      </c>
      <c r="D18" s="280"/>
      <c r="E18" s="224"/>
      <c r="F18" s="232">
        <v>31206000</v>
      </c>
      <c r="G18" s="224"/>
      <c r="H18" s="279"/>
      <c r="I18" s="279"/>
      <c r="J18" s="279"/>
    </row>
    <row r="19" spans="1:10" ht="17.100000000000001" customHeight="1">
      <c r="A19" s="542"/>
      <c r="B19" s="531"/>
      <c r="C19" s="136" t="s">
        <v>935</v>
      </c>
      <c r="D19" s="280"/>
      <c r="E19" s="224"/>
      <c r="F19" s="232">
        <v>2250000</v>
      </c>
      <c r="G19" s="224"/>
      <c r="H19" s="279"/>
      <c r="I19" s="279"/>
      <c r="J19" s="279"/>
    </row>
    <row r="20" spans="1:10" ht="17.100000000000001" customHeight="1">
      <c r="A20" s="542"/>
      <c r="B20" s="531"/>
      <c r="C20" s="135" t="s">
        <v>46</v>
      </c>
      <c r="D20" s="280"/>
      <c r="E20" s="224"/>
      <c r="F20" s="185">
        <v>56430000</v>
      </c>
      <c r="G20" s="224"/>
      <c r="H20" s="279"/>
      <c r="I20" s="279"/>
      <c r="J20" s="279"/>
    </row>
    <row r="21" spans="1:10" ht="17.100000000000001" customHeight="1">
      <c r="A21" s="542"/>
      <c r="B21" s="531"/>
      <c r="C21" s="135" t="s">
        <v>47</v>
      </c>
      <c r="D21" s="280"/>
      <c r="E21" s="224"/>
      <c r="F21" s="185">
        <v>108000000</v>
      </c>
      <c r="G21" s="224"/>
      <c r="H21" s="279"/>
      <c r="I21" s="279"/>
      <c r="J21" s="279"/>
    </row>
    <row r="22" spans="1:10" ht="17.100000000000001" customHeight="1">
      <c r="A22" s="542"/>
      <c r="B22" s="531"/>
      <c r="C22" s="135" t="s">
        <v>48</v>
      </c>
      <c r="D22" s="280"/>
      <c r="E22" s="224"/>
      <c r="F22" s="185">
        <v>1166400</v>
      </c>
      <c r="G22" s="224"/>
      <c r="H22" s="279"/>
      <c r="I22" s="279"/>
      <c r="J22" s="279"/>
    </row>
    <row r="23" spans="1:10" ht="17.100000000000001" customHeight="1">
      <c r="A23" s="542"/>
      <c r="B23" s="531"/>
      <c r="C23" s="135" t="s">
        <v>49</v>
      </c>
      <c r="D23" s="280"/>
      <c r="E23" s="224"/>
      <c r="F23" s="185">
        <v>1166400</v>
      </c>
      <c r="G23" s="224"/>
      <c r="H23" s="279"/>
      <c r="I23" s="279"/>
      <c r="J23" s="279"/>
    </row>
    <row r="24" spans="1:10" ht="17.100000000000001" customHeight="1">
      <c r="A24" s="542"/>
      <c r="B24" s="531"/>
      <c r="C24" s="137" t="s">
        <v>50</v>
      </c>
      <c r="D24" s="280"/>
      <c r="E24" s="224"/>
      <c r="F24" s="185">
        <v>1425600</v>
      </c>
      <c r="G24" s="224"/>
      <c r="H24" s="279"/>
      <c r="I24" s="279"/>
      <c r="J24" s="279"/>
    </row>
    <row r="25" spans="1:10" ht="17.100000000000001" customHeight="1">
      <c r="A25" s="542"/>
      <c r="B25" s="531"/>
      <c r="C25" s="135" t="s">
        <v>165</v>
      </c>
      <c r="D25" s="280"/>
      <c r="E25" s="224"/>
      <c r="F25" s="185">
        <v>15000000</v>
      </c>
      <c r="G25" s="224"/>
      <c r="H25" s="279"/>
      <c r="I25" s="279"/>
      <c r="J25" s="279"/>
    </row>
    <row r="26" spans="1:10" ht="17.100000000000001" customHeight="1">
      <c r="A26" s="542"/>
      <c r="B26" s="531"/>
      <c r="C26" s="135" t="s">
        <v>193</v>
      </c>
      <c r="D26" s="280"/>
      <c r="E26" s="224"/>
      <c r="F26" s="185">
        <v>4000000</v>
      </c>
      <c r="G26" s="224"/>
      <c r="H26" s="279"/>
      <c r="I26" s="279"/>
      <c r="J26" s="279"/>
    </row>
    <row r="27" spans="1:10" ht="17.100000000000001" customHeight="1">
      <c r="A27" s="542"/>
      <c r="B27" s="531"/>
      <c r="C27" s="135" t="s">
        <v>358</v>
      </c>
      <c r="D27" s="280"/>
      <c r="E27" s="224"/>
      <c r="F27" s="185">
        <v>3600000</v>
      </c>
      <c r="G27" s="224"/>
      <c r="H27" s="279"/>
      <c r="I27" s="279"/>
      <c r="J27" s="279"/>
    </row>
    <row r="28" spans="1:10" ht="17.100000000000001" customHeight="1">
      <c r="A28" s="542"/>
      <c r="B28" s="531"/>
      <c r="C28" s="2" t="s">
        <v>672</v>
      </c>
      <c r="D28" s="280"/>
      <c r="E28" s="224"/>
      <c r="F28" s="185">
        <v>1500000</v>
      </c>
      <c r="G28" s="224"/>
      <c r="H28" s="279"/>
      <c r="I28" s="279"/>
      <c r="J28" s="279"/>
    </row>
    <row r="29" spans="1:10" ht="17.100000000000001" customHeight="1">
      <c r="A29" s="542"/>
      <c r="B29" s="531"/>
      <c r="C29" s="2" t="s">
        <v>1018</v>
      </c>
      <c r="D29" s="280"/>
      <c r="E29" s="224"/>
      <c r="F29" s="185">
        <v>30000000</v>
      </c>
      <c r="G29" s="224"/>
      <c r="H29" s="279"/>
      <c r="I29" s="279"/>
      <c r="J29" s="279"/>
    </row>
    <row r="30" spans="1:10" ht="17.100000000000001" customHeight="1">
      <c r="A30" s="542"/>
      <c r="B30" s="531"/>
      <c r="C30" s="2" t="s">
        <v>673</v>
      </c>
      <c r="D30" s="280"/>
      <c r="E30" s="224"/>
      <c r="F30" s="185">
        <v>22000000</v>
      </c>
      <c r="G30" s="224"/>
      <c r="H30" s="279"/>
      <c r="I30" s="279"/>
      <c r="J30" s="279"/>
    </row>
    <row r="31" spans="1:10" ht="17.100000000000001" customHeight="1">
      <c r="A31" s="542"/>
      <c r="B31" s="531"/>
      <c r="C31" s="2" t="s">
        <v>714</v>
      </c>
      <c r="D31" s="280"/>
      <c r="E31" s="224"/>
      <c r="F31" s="185">
        <v>15000000</v>
      </c>
      <c r="G31" s="224"/>
      <c r="H31" s="279"/>
      <c r="I31" s="279"/>
      <c r="J31" s="279"/>
    </row>
    <row r="32" spans="1:10" ht="17.100000000000001" customHeight="1">
      <c r="A32" s="542"/>
      <c r="B32" s="531"/>
      <c r="C32" s="2" t="s">
        <v>933</v>
      </c>
      <c r="D32" s="280"/>
      <c r="E32" s="224"/>
      <c r="F32" s="185">
        <v>3000000</v>
      </c>
      <c r="G32" s="224"/>
      <c r="H32" s="279"/>
      <c r="I32" s="279"/>
      <c r="J32" s="279"/>
    </row>
    <row r="33" spans="1:10" ht="17.100000000000001" customHeight="1">
      <c r="A33" s="542"/>
      <c r="B33" s="531"/>
      <c r="C33" s="2" t="s">
        <v>921</v>
      </c>
      <c r="D33" s="280"/>
      <c r="E33" s="224"/>
      <c r="F33" s="185">
        <v>30000000</v>
      </c>
      <c r="G33" s="224"/>
      <c r="H33" s="279"/>
      <c r="I33" s="279"/>
      <c r="J33" s="279"/>
    </row>
    <row r="34" spans="1:10" ht="17.100000000000001" customHeight="1">
      <c r="A34" s="542"/>
      <c r="B34" s="531"/>
      <c r="C34" s="2" t="s">
        <v>934</v>
      </c>
      <c r="D34" s="280"/>
      <c r="E34" s="224"/>
      <c r="F34" s="185">
        <v>2000000</v>
      </c>
      <c r="G34" s="224"/>
      <c r="H34" s="279"/>
      <c r="I34" s="279"/>
      <c r="J34" s="279"/>
    </row>
    <row r="35" spans="1:10" ht="17.100000000000001" customHeight="1">
      <c r="A35" s="542"/>
      <c r="B35" s="531"/>
      <c r="C35" s="2" t="s">
        <v>864</v>
      </c>
      <c r="D35" s="280"/>
      <c r="E35" s="224"/>
      <c r="F35" s="185">
        <v>15000000</v>
      </c>
      <c r="G35" s="224"/>
      <c r="H35" s="279"/>
      <c r="I35" s="279"/>
      <c r="J35" s="279"/>
    </row>
    <row r="36" spans="1:10" ht="17.100000000000001" customHeight="1">
      <c r="A36" s="542"/>
      <c r="B36" s="531"/>
      <c r="C36" s="2" t="s">
        <v>1005</v>
      </c>
      <c r="D36" s="280"/>
      <c r="E36" s="224"/>
      <c r="F36" s="185">
        <v>35000000</v>
      </c>
      <c r="G36" s="225"/>
      <c r="H36" s="279"/>
      <c r="I36" s="279"/>
      <c r="J36" s="279"/>
    </row>
    <row r="37" spans="1:10" ht="17.100000000000001" customHeight="1">
      <c r="A37" s="542"/>
      <c r="B37" s="531"/>
      <c r="C37" s="135" t="s">
        <v>362</v>
      </c>
      <c r="D37" s="280"/>
      <c r="E37" s="224"/>
      <c r="F37" s="185">
        <v>10000000</v>
      </c>
      <c r="G37" s="224"/>
      <c r="H37" s="279"/>
      <c r="I37" s="279"/>
      <c r="J37" s="279"/>
    </row>
    <row r="38" spans="1:10" ht="17.100000000000001" customHeight="1">
      <c r="A38" s="542"/>
      <c r="B38" s="531"/>
      <c r="C38" s="135" t="s">
        <v>957</v>
      </c>
      <c r="D38" s="280"/>
      <c r="E38" s="224"/>
      <c r="F38" s="185">
        <v>300000000</v>
      </c>
      <c r="G38" s="225"/>
      <c r="H38" s="279"/>
      <c r="I38" s="279"/>
      <c r="J38" s="279"/>
    </row>
    <row r="39" spans="1:10" ht="17.100000000000001" customHeight="1">
      <c r="A39" s="542"/>
      <c r="B39" s="531"/>
      <c r="C39" s="135" t="s">
        <v>176</v>
      </c>
      <c r="D39" s="280"/>
      <c r="E39" s="224"/>
      <c r="F39" s="185"/>
      <c r="G39" s="300">
        <v>11540000</v>
      </c>
      <c r="H39" s="279"/>
      <c r="I39" s="279"/>
      <c r="J39" s="279"/>
    </row>
    <row r="40" spans="1:10" ht="17.100000000000001" customHeight="1">
      <c r="A40" s="542"/>
      <c r="B40" s="531"/>
      <c r="C40" s="135" t="s">
        <v>523</v>
      </c>
      <c r="D40" s="280"/>
      <c r="E40" s="224"/>
      <c r="F40" s="185"/>
      <c r="G40" s="227">
        <v>7308000</v>
      </c>
      <c r="H40" s="279"/>
      <c r="I40" s="279"/>
      <c r="J40" s="279"/>
    </row>
    <row r="41" spans="1:10" ht="17.100000000000001" customHeight="1">
      <c r="A41" s="542"/>
      <c r="B41" s="531"/>
      <c r="C41" s="135" t="s">
        <v>51</v>
      </c>
      <c r="D41" s="280"/>
      <c r="E41" s="224"/>
      <c r="F41" s="185"/>
      <c r="G41" s="185">
        <v>16405000</v>
      </c>
      <c r="H41" s="279"/>
      <c r="I41" s="279"/>
      <c r="J41" s="279"/>
    </row>
    <row r="42" spans="1:10" ht="17.100000000000001" customHeight="1">
      <c r="A42" s="542"/>
      <c r="B42" s="531"/>
      <c r="C42" s="135" t="s">
        <v>195</v>
      </c>
      <c r="D42" s="280"/>
      <c r="E42" s="224"/>
      <c r="F42" s="185"/>
      <c r="G42" s="185">
        <v>10500000</v>
      </c>
      <c r="H42" s="279"/>
      <c r="I42" s="279"/>
      <c r="J42" s="279"/>
    </row>
    <row r="43" spans="1:10" ht="17.100000000000001" customHeight="1">
      <c r="A43" s="542"/>
      <c r="B43" s="531"/>
      <c r="C43" s="135" t="s">
        <v>196</v>
      </c>
      <c r="D43" s="280"/>
      <c r="E43" s="224"/>
      <c r="F43" s="185"/>
      <c r="G43" s="185">
        <v>5000000</v>
      </c>
      <c r="H43" s="279"/>
      <c r="I43" s="279"/>
      <c r="J43" s="279"/>
    </row>
    <row r="44" spans="1:10" ht="17.100000000000001" customHeight="1">
      <c r="A44" s="542"/>
      <c r="B44" s="531"/>
      <c r="C44" s="135" t="s">
        <v>733</v>
      </c>
      <c r="D44" s="280"/>
      <c r="E44" s="224"/>
      <c r="F44" s="185">
        <v>10000000</v>
      </c>
      <c r="G44" s="185"/>
      <c r="H44" s="279"/>
      <c r="I44" s="279"/>
      <c r="J44" s="279"/>
    </row>
    <row r="45" spans="1:10" ht="17.100000000000001" customHeight="1">
      <c r="A45" s="542"/>
      <c r="B45" s="531"/>
      <c r="C45" s="135" t="s">
        <v>1009</v>
      </c>
      <c r="D45" s="280"/>
      <c r="E45" s="225">
        <v>60000000</v>
      </c>
      <c r="F45" s="185"/>
      <c r="G45" s="185"/>
      <c r="H45" s="279"/>
      <c r="I45" s="279"/>
      <c r="J45" s="279"/>
    </row>
    <row r="46" spans="1:10" ht="24.75" customHeight="1">
      <c r="A46" s="542"/>
      <c r="B46" s="531"/>
      <c r="C46" s="135" t="s">
        <v>784</v>
      </c>
      <c r="D46" s="280"/>
      <c r="E46" s="225"/>
      <c r="F46" s="185"/>
      <c r="G46" s="185">
        <v>2000000</v>
      </c>
      <c r="H46" s="279"/>
      <c r="I46" s="279"/>
      <c r="J46" s="279"/>
    </row>
    <row r="47" spans="1:10" ht="17.100000000000001" customHeight="1">
      <c r="A47" s="542"/>
      <c r="B47" s="531"/>
      <c r="C47" s="135" t="s">
        <v>52</v>
      </c>
      <c r="D47" s="280"/>
      <c r="E47" s="224"/>
      <c r="F47" s="185">
        <v>2807500</v>
      </c>
      <c r="G47" s="185"/>
      <c r="H47" s="279"/>
      <c r="I47" s="279"/>
      <c r="J47" s="279"/>
    </row>
    <row r="48" spans="1:10" ht="17.100000000000001" customHeight="1">
      <c r="A48" s="542"/>
      <c r="B48" s="531"/>
      <c r="C48" s="137" t="s">
        <v>55</v>
      </c>
      <c r="D48" s="280"/>
      <c r="E48" s="224"/>
      <c r="F48" s="233">
        <v>1283000</v>
      </c>
      <c r="G48" s="224"/>
      <c r="H48" s="279"/>
      <c r="I48" s="279"/>
      <c r="J48" s="279"/>
    </row>
    <row r="49" spans="1:10" ht="17.100000000000001" customHeight="1">
      <c r="A49" s="542"/>
      <c r="B49" s="531"/>
      <c r="C49" s="135" t="s">
        <v>56</v>
      </c>
      <c r="D49" s="280"/>
      <c r="E49" s="224"/>
      <c r="F49" s="185">
        <v>1283000</v>
      </c>
      <c r="G49" s="224"/>
      <c r="H49" s="279"/>
      <c r="I49" s="279"/>
      <c r="J49" s="279"/>
    </row>
    <row r="50" spans="1:10" ht="17.100000000000001" customHeight="1">
      <c r="A50" s="542"/>
      <c r="B50" s="531"/>
      <c r="C50" s="135" t="s">
        <v>57</v>
      </c>
      <c r="D50" s="280"/>
      <c r="E50" s="224"/>
      <c r="F50" s="185">
        <v>2807500</v>
      </c>
      <c r="G50" s="120"/>
      <c r="H50" s="279"/>
      <c r="I50" s="279"/>
      <c r="J50" s="279"/>
    </row>
    <row r="51" spans="1:10" ht="17.100000000000001" customHeight="1">
      <c r="A51" s="542"/>
      <c r="B51" s="531"/>
      <c r="C51" s="135" t="s">
        <v>59</v>
      </c>
      <c r="D51" s="280"/>
      <c r="E51" s="224"/>
      <c r="F51" s="185">
        <v>2632500</v>
      </c>
      <c r="G51" s="120"/>
      <c r="H51" s="279"/>
      <c r="I51" s="279"/>
      <c r="J51" s="279"/>
    </row>
    <row r="52" spans="1:10" ht="17.100000000000001" customHeight="1">
      <c r="A52" s="542"/>
      <c r="B52" s="531"/>
      <c r="C52" s="135" t="s">
        <v>937</v>
      </c>
      <c r="D52" s="280"/>
      <c r="E52" s="224"/>
      <c r="F52" s="185">
        <v>2632500</v>
      </c>
      <c r="G52" s="120"/>
      <c r="H52" s="279"/>
      <c r="I52" s="279"/>
      <c r="J52" s="279"/>
    </row>
    <row r="53" spans="1:10" ht="17.100000000000001" customHeight="1">
      <c r="A53" s="542"/>
      <c r="B53" s="531"/>
      <c r="C53" s="135" t="s">
        <v>60</v>
      </c>
      <c r="D53" s="280"/>
      <c r="E53" s="224"/>
      <c r="F53" s="185"/>
      <c r="G53" s="185">
        <v>1765000</v>
      </c>
      <c r="H53" s="279"/>
      <c r="I53" s="279"/>
      <c r="J53" s="279"/>
    </row>
    <row r="54" spans="1:10" ht="17.100000000000001" customHeight="1">
      <c r="A54" s="542"/>
      <c r="B54" s="531"/>
      <c r="C54" s="135" t="s">
        <v>601</v>
      </c>
      <c r="D54" s="280"/>
      <c r="E54" s="224"/>
      <c r="F54" s="185"/>
      <c r="G54" s="185">
        <v>8525000</v>
      </c>
      <c r="H54" s="279"/>
      <c r="I54" s="279"/>
      <c r="J54" s="279"/>
    </row>
    <row r="55" spans="1:10" ht="17.100000000000001" customHeight="1">
      <c r="A55" s="542"/>
      <c r="B55" s="531"/>
      <c r="C55" s="135" t="s">
        <v>153</v>
      </c>
      <c r="D55" s="280"/>
      <c r="E55" s="224"/>
      <c r="F55" s="185">
        <v>5400000</v>
      </c>
      <c r="G55" s="185"/>
      <c r="H55" s="279"/>
      <c r="I55" s="279"/>
      <c r="J55" s="279"/>
    </row>
    <row r="56" spans="1:10" ht="17.100000000000001" customHeight="1">
      <c r="A56" s="542"/>
      <c r="B56" s="531"/>
      <c r="C56" s="135" t="s">
        <v>919</v>
      </c>
      <c r="D56" s="280"/>
      <c r="E56" s="224"/>
      <c r="F56" s="185">
        <v>10000000</v>
      </c>
      <c r="G56" s="185"/>
      <c r="H56" s="279"/>
      <c r="I56" s="279"/>
      <c r="J56" s="279"/>
    </row>
    <row r="57" spans="1:10" ht="17.100000000000001" customHeight="1">
      <c r="A57" s="542"/>
      <c r="B57" s="531"/>
      <c r="C57" s="135" t="s">
        <v>938</v>
      </c>
      <c r="D57" s="280"/>
      <c r="E57" s="224"/>
      <c r="F57" s="185">
        <v>10000000</v>
      </c>
      <c r="G57" s="185"/>
      <c r="H57" s="279"/>
      <c r="I57" s="279"/>
      <c r="J57" s="279"/>
    </row>
    <row r="58" spans="1:10" ht="17.100000000000001" customHeight="1">
      <c r="A58" s="542"/>
      <c r="B58" s="531"/>
      <c r="C58" s="138" t="s">
        <v>372</v>
      </c>
      <c r="D58" s="280"/>
      <c r="E58" s="224"/>
      <c r="F58" s="185">
        <v>923200</v>
      </c>
      <c r="G58" s="224"/>
      <c r="H58" s="279"/>
      <c r="I58" s="279"/>
      <c r="J58" s="279"/>
    </row>
    <row r="59" spans="1:10" ht="17.100000000000001" customHeight="1">
      <c r="A59" s="542"/>
      <c r="B59" s="531"/>
      <c r="C59" s="135" t="s">
        <v>189</v>
      </c>
      <c r="D59" s="280"/>
      <c r="E59" s="224"/>
      <c r="F59" s="185">
        <v>5400000</v>
      </c>
      <c r="G59" s="224"/>
      <c r="H59" s="279"/>
      <c r="I59" s="279"/>
      <c r="J59" s="279"/>
    </row>
    <row r="60" spans="1:10" ht="17.100000000000001" customHeight="1">
      <c r="A60" s="542"/>
      <c r="B60" s="531"/>
      <c r="C60" s="135" t="s">
        <v>365</v>
      </c>
      <c r="D60" s="280"/>
      <c r="E60" s="224"/>
      <c r="F60" s="185">
        <v>5203800</v>
      </c>
      <c r="G60" s="224"/>
      <c r="H60" s="279"/>
      <c r="I60" s="279"/>
      <c r="J60" s="279"/>
    </row>
    <row r="61" spans="1:10" ht="17.100000000000001" customHeight="1">
      <c r="A61" s="542"/>
      <c r="B61" s="531"/>
      <c r="C61" s="135" t="s">
        <v>369</v>
      </c>
      <c r="D61" s="280"/>
      <c r="E61" s="224"/>
      <c r="F61" s="185">
        <v>923200</v>
      </c>
      <c r="G61" s="224"/>
      <c r="H61" s="279"/>
      <c r="I61" s="279"/>
      <c r="J61" s="279"/>
    </row>
    <row r="62" spans="1:10" ht="17.100000000000001" customHeight="1">
      <c r="A62" s="542"/>
      <c r="B62" s="531"/>
      <c r="C62" s="135" t="s">
        <v>375</v>
      </c>
      <c r="D62" s="280"/>
      <c r="E62" s="224"/>
      <c r="F62" s="185">
        <v>2599000</v>
      </c>
      <c r="G62" s="224"/>
      <c r="H62" s="279"/>
      <c r="I62" s="279"/>
      <c r="J62" s="279"/>
    </row>
    <row r="63" spans="1:10" ht="23.25" customHeight="1">
      <c r="A63" s="542"/>
      <c r="B63" s="531"/>
      <c r="C63" s="135" t="s">
        <v>378</v>
      </c>
      <c r="D63" s="280"/>
      <c r="E63" s="224"/>
      <c r="F63" s="185">
        <v>796700</v>
      </c>
      <c r="G63" s="224"/>
      <c r="H63" s="279"/>
      <c r="I63" s="279"/>
      <c r="J63" s="279"/>
    </row>
    <row r="64" spans="1:10" ht="17.100000000000001" customHeight="1">
      <c r="A64" s="542"/>
      <c r="B64" s="531"/>
      <c r="C64" s="135" t="s">
        <v>382</v>
      </c>
      <c r="D64" s="280"/>
      <c r="E64" s="224"/>
      <c r="F64" s="185">
        <v>817800</v>
      </c>
      <c r="G64" s="224"/>
      <c r="H64" s="279"/>
      <c r="I64" s="279"/>
      <c r="J64" s="279"/>
    </row>
    <row r="65" spans="1:10" ht="17.100000000000001" customHeight="1">
      <c r="A65" s="542"/>
      <c r="B65" s="531"/>
      <c r="C65" s="135" t="s">
        <v>191</v>
      </c>
      <c r="D65" s="280"/>
      <c r="E65" s="225">
        <v>50000000</v>
      </c>
      <c r="F65" s="185"/>
      <c r="G65" s="224"/>
      <c r="H65" s="279"/>
      <c r="I65" s="279"/>
      <c r="J65" s="279"/>
    </row>
    <row r="66" spans="1:10" ht="17.100000000000001" customHeight="1">
      <c r="A66" s="542"/>
      <c r="B66" s="531"/>
      <c r="C66" s="135" t="s">
        <v>167</v>
      </c>
      <c r="D66" s="280"/>
      <c r="E66" s="225"/>
      <c r="F66" s="185">
        <v>5030000</v>
      </c>
      <c r="G66" s="224"/>
      <c r="H66" s="279"/>
      <c r="I66" s="279"/>
      <c r="J66" s="279"/>
    </row>
    <row r="67" spans="1:10" ht="17.100000000000001" customHeight="1">
      <c r="A67" s="542"/>
      <c r="B67" s="531"/>
      <c r="C67" s="135" t="s">
        <v>168</v>
      </c>
      <c r="D67" s="280"/>
      <c r="E67" s="224"/>
      <c r="F67" s="185">
        <v>4900000</v>
      </c>
      <c r="G67" s="224"/>
      <c r="H67" s="279"/>
      <c r="I67" s="279"/>
      <c r="J67" s="279"/>
    </row>
    <row r="68" spans="1:10" ht="17.100000000000001" customHeight="1">
      <c r="A68" s="542"/>
      <c r="B68" s="531"/>
      <c r="C68" s="135" t="s">
        <v>169</v>
      </c>
      <c r="D68" s="280"/>
      <c r="E68" s="224"/>
      <c r="F68" s="185">
        <v>3430000</v>
      </c>
      <c r="G68" s="224"/>
      <c r="H68" s="279"/>
      <c r="I68" s="279"/>
      <c r="J68" s="279"/>
    </row>
    <row r="69" spans="1:10" ht="17.100000000000001" customHeight="1">
      <c r="A69" s="542"/>
      <c r="B69" s="531"/>
      <c r="C69" s="135" t="s">
        <v>140</v>
      </c>
      <c r="D69" s="280"/>
      <c r="E69" s="224"/>
      <c r="F69" s="185">
        <v>10050000</v>
      </c>
      <c r="G69" s="224"/>
      <c r="H69" s="279"/>
      <c r="I69" s="279"/>
      <c r="J69" s="279"/>
    </row>
    <row r="70" spans="1:10" ht="17.100000000000001" customHeight="1">
      <c r="A70" s="542"/>
      <c r="B70" s="531"/>
      <c r="C70" s="135" t="s">
        <v>171</v>
      </c>
      <c r="D70" s="280"/>
      <c r="E70" s="224"/>
      <c r="F70" s="185">
        <v>8555000</v>
      </c>
      <c r="G70" s="121"/>
      <c r="H70" s="279"/>
      <c r="I70" s="279"/>
      <c r="J70" s="279"/>
    </row>
    <row r="71" spans="1:10" ht="17.100000000000001" customHeight="1">
      <c r="A71" s="542"/>
      <c r="B71" s="531"/>
      <c r="C71" s="135" t="s">
        <v>177</v>
      </c>
      <c r="D71" s="281"/>
      <c r="E71" s="224"/>
      <c r="F71" s="185"/>
      <c r="G71" s="121">
        <v>1965000</v>
      </c>
      <c r="H71" s="28"/>
      <c r="I71" s="195"/>
      <c r="J71" s="28"/>
    </row>
    <row r="72" spans="1:10" ht="17.100000000000001" customHeight="1">
      <c r="A72" s="542"/>
      <c r="B72" s="531"/>
      <c r="C72" s="135" t="s">
        <v>475</v>
      </c>
      <c r="D72" s="28"/>
      <c r="E72" s="226"/>
      <c r="F72" s="185"/>
      <c r="G72" s="227">
        <v>2585000</v>
      </c>
      <c r="H72" s="195"/>
      <c r="I72" s="195"/>
      <c r="J72" s="28"/>
    </row>
    <row r="73" spans="1:10" ht="17.100000000000001" customHeight="1">
      <c r="A73" s="542"/>
      <c r="B73" s="531"/>
      <c r="C73" s="139" t="s">
        <v>110</v>
      </c>
      <c r="D73" s="28"/>
      <c r="E73" s="122"/>
      <c r="F73" s="185"/>
      <c r="G73" s="227">
        <v>2705000</v>
      </c>
      <c r="H73" s="195"/>
      <c r="I73" s="195"/>
      <c r="J73" s="28"/>
    </row>
    <row r="74" spans="1:10" ht="17.100000000000001" customHeight="1">
      <c r="A74" s="542"/>
      <c r="B74" s="531"/>
      <c r="C74" s="135" t="s">
        <v>154</v>
      </c>
      <c r="D74" s="28"/>
      <c r="E74" s="123"/>
      <c r="F74" s="185"/>
      <c r="G74" s="227">
        <v>3180000</v>
      </c>
      <c r="H74" s="195"/>
      <c r="I74" s="195"/>
      <c r="J74" s="28"/>
    </row>
    <row r="75" spans="1:10" ht="17.100000000000001" customHeight="1">
      <c r="A75" s="543"/>
      <c r="B75" s="532"/>
      <c r="C75" s="135" t="s">
        <v>62</v>
      </c>
      <c r="D75" s="28"/>
      <c r="E75" s="124"/>
      <c r="F75" s="185"/>
      <c r="G75" s="227">
        <v>3500000</v>
      </c>
      <c r="H75" s="195"/>
      <c r="I75" s="195"/>
      <c r="J75" s="28"/>
    </row>
    <row r="76" spans="1:10" ht="17.100000000000001" customHeight="1">
      <c r="A76" s="338" t="s">
        <v>745</v>
      </c>
      <c r="B76" s="544" t="s">
        <v>746</v>
      </c>
      <c r="C76" s="212" t="s">
        <v>388</v>
      </c>
      <c r="D76" s="301">
        <v>30000000</v>
      </c>
      <c r="E76" s="124"/>
      <c r="F76" s="144"/>
      <c r="G76" s="224"/>
      <c r="H76" s="28"/>
      <c r="I76" s="195"/>
      <c r="J76" s="28"/>
    </row>
    <row r="77" spans="1:10" ht="17.100000000000001" customHeight="1">
      <c r="A77" s="278"/>
      <c r="B77" s="545"/>
      <c r="C77" s="2" t="s">
        <v>709</v>
      </c>
      <c r="D77" s="28"/>
      <c r="E77" s="124">
        <v>12906000</v>
      </c>
      <c r="F77" s="124">
        <v>0</v>
      </c>
      <c r="G77" s="224"/>
      <c r="H77" s="28"/>
      <c r="I77" s="195"/>
      <c r="J77" s="28"/>
    </row>
    <row r="78" spans="1:10" ht="17.100000000000001" customHeight="1">
      <c r="A78" s="278"/>
      <c r="B78" s="545"/>
      <c r="C78" s="2" t="s">
        <v>720</v>
      </c>
      <c r="D78" s="28"/>
      <c r="E78" s="124">
        <v>10000000</v>
      </c>
      <c r="F78" s="124"/>
      <c r="G78" s="224"/>
      <c r="H78" s="28"/>
      <c r="I78" s="195"/>
      <c r="J78" s="28"/>
    </row>
    <row r="79" spans="1:10" ht="17.100000000000001" customHeight="1">
      <c r="A79" s="278"/>
      <c r="B79" s="545"/>
      <c r="C79" s="125" t="s">
        <v>385</v>
      </c>
      <c r="D79" s="28"/>
      <c r="E79" s="124"/>
      <c r="F79" s="124">
        <v>100000000</v>
      </c>
      <c r="G79" s="224"/>
      <c r="H79" s="28"/>
      <c r="I79" s="195"/>
      <c r="J79" s="28"/>
    </row>
    <row r="80" spans="1:10" ht="17.100000000000001" customHeight="1">
      <c r="A80" s="278"/>
      <c r="B80" s="545"/>
      <c r="C80" s="75" t="s">
        <v>387</v>
      </c>
      <c r="D80" s="28"/>
      <c r="E80" s="124"/>
      <c r="F80" s="124">
        <v>23000000</v>
      </c>
      <c r="G80" s="224"/>
      <c r="H80" s="28"/>
      <c r="I80" s="195"/>
      <c r="J80" s="28"/>
    </row>
    <row r="81" spans="1:10" ht="17.100000000000001" customHeight="1">
      <c r="A81" s="278"/>
      <c r="B81" s="545"/>
      <c r="C81" s="75" t="s">
        <v>939</v>
      </c>
      <c r="D81" s="28"/>
      <c r="E81" s="124"/>
      <c r="F81" s="124">
        <v>200000000</v>
      </c>
      <c r="G81" s="224"/>
      <c r="H81" s="28"/>
      <c r="I81" s="195"/>
      <c r="J81" s="28"/>
    </row>
    <row r="82" spans="1:10" ht="17.100000000000001" customHeight="1">
      <c r="A82" s="278"/>
      <c r="B82" s="545"/>
      <c r="C82" s="2" t="s">
        <v>33</v>
      </c>
      <c r="D82" s="28"/>
      <c r="E82" s="124">
        <v>36000000</v>
      </c>
      <c r="F82" s="124"/>
      <c r="G82" s="224"/>
      <c r="H82" s="28"/>
      <c r="I82" s="195"/>
      <c r="J82" s="28"/>
    </row>
    <row r="83" spans="1:10" ht="17.100000000000001" customHeight="1">
      <c r="A83" s="278"/>
      <c r="B83" s="545"/>
      <c r="C83" s="2" t="s">
        <v>794</v>
      </c>
      <c r="D83" s="28"/>
      <c r="E83" s="124">
        <v>6000000</v>
      </c>
      <c r="F83" s="124"/>
      <c r="G83" s="224"/>
      <c r="H83" s="28"/>
      <c r="I83" s="195"/>
      <c r="J83" s="28"/>
    </row>
    <row r="84" spans="1:10" ht="17.100000000000001" customHeight="1">
      <c r="A84" s="278"/>
      <c r="B84" s="545"/>
      <c r="C84" s="2" t="s">
        <v>798</v>
      </c>
      <c r="D84" s="28"/>
      <c r="E84" s="124">
        <v>26250000</v>
      </c>
      <c r="F84" s="124"/>
      <c r="G84" s="224"/>
      <c r="H84" s="28"/>
      <c r="I84" s="195"/>
      <c r="J84" s="28"/>
    </row>
    <row r="85" spans="1:10" ht="17.100000000000001" customHeight="1">
      <c r="A85" s="278"/>
      <c r="B85" s="545"/>
      <c r="C85" s="2" t="s">
        <v>940</v>
      </c>
      <c r="D85" s="28"/>
      <c r="E85" s="124">
        <v>45000000</v>
      </c>
      <c r="F85" s="124"/>
      <c r="G85" s="224"/>
      <c r="H85" s="28"/>
      <c r="I85" s="195"/>
      <c r="J85" s="28"/>
    </row>
    <row r="86" spans="1:10" ht="17.100000000000001" customHeight="1">
      <c r="A86" s="278"/>
      <c r="B86" s="545"/>
      <c r="C86" s="173" t="s">
        <v>152</v>
      </c>
      <c r="D86" s="28"/>
      <c r="E86" s="124">
        <v>1860000</v>
      </c>
      <c r="F86" s="124">
        <v>0</v>
      </c>
      <c r="G86" s="224"/>
      <c r="H86" s="28"/>
      <c r="I86" s="195"/>
      <c r="J86" s="28"/>
    </row>
    <row r="87" spans="1:10" ht="17.100000000000001" customHeight="1">
      <c r="A87" s="278"/>
      <c r="B87" s="545"/>
      <c r="C87" s="173" t="s">
        <v>807</v>
      </c>
      <c r="D87" s="28"/>
      <c r="E87" s="124">
        <v>30000000</v>
      </c>
      <c r="F87" s="124"/>
      <c r="G87" s="224"/>
      <c r="H87" s="28"/>
      <c r="I87" s="195"/>
      <c r="J87" s="28"/>
    </row>
    <row r="88" spans="1:10" ht="17.100000000000001" customHeight="1">
      <c r="A88" s="278"/>
      <c r="B88" s="545"/>
      <c r="C88" s="2" t="s">
        <v>172</v>
      </c>
      <c r="D88" s="28"/>
      <c r="E88" s="124">
        <v>2787500</v>
      </c>
      <c r="F88" s="124">
        <v>0</v>
      </c>
      <c r="G88" s="224"/>
      <c r="H88" s="28"/>
      <c r="I88" s="195"/>
      <c r="J88" s="28"/>
    </row>
    <row r="89" spans="1:10" ht="17.100000000000001" customHeight="1">
      <c r="A89" s="278"/>
      <c r="B89" s="545"/>
      <c r="C89" s="2" t="s">
        <v>395</v>
      </c>
      <c r="D89" s="28"/>
      <c r="E89" s="124">
        <v>2787500</v>
      </c>
      <c r="F89" s="124">
        <v>0</v>
      </c>
      <c r="G89" s="224"/>
      <c r="H89" s="28"/>
      <c r="I89" s="195"/>
      <c r="J89" s="28"/>
    </row>
    <row r="90" spans="1:10" ht="17.100000000000001" customHeight="1">
      <c r="A90" s="278"/>
      <c r="B90" s="545"/>
      <c r="C90" s="2" t="s">
        <v>64</v>
      </c>
      <c r="D90" s="28"/>
      <c r="E90" s="124">
        <v>2787500</v>
      </c>
      <c r="F90" s="126">
        <v>0</v>
      </c>
      <c r="G90" s="121"/>
      <c r="H90" s="28"/>
      <c r="I90" s="195"/>
      <c r="J90" s="28"/>
    </row>
    <row r="91" spans="1:10" ht="17.100000000000001" customHeight="1">
      <c r="A91" s="278"/>
      <c r="B91" s="545"/>
      <c r="C91" s="2" t="s">
        <v>473</v>
      </c>
      <c r="D91" s="28"/>
      <c r="E91" s="124">
        <v>2787500</v>
      </c>
      <c r="F91" s="126"/>
      <c r="G91" s="121"/>
      <c r="H91" s="28"/>
      <c r="I91" s="195"/>
      <c r="J91" s="28"/>
    </row>
    <row r="92" spans="1:10" ht="17.100000000000001" customHeight="1">
      <c r="A92" s="278"/>
      <c r="B92" s="545"/>
      <c r="C92" s="2" t="s">
        <v>157</v>
      </c>
      <c r="D92" s="28"/>
      <c r="E92" s="127">
        <v>2787500</v>
      </c>
      <c r="F92" s="126"/>
      <c r="G92" s="121"/>
      <c r="H92" s="28"/>
      <c r="I92" s="195"/>
      <c r="J92" s="28"/>
    </row>
    <row r="93" spans="1:10" ht="17.100000000000001" customHeight="1">
      <c r="A93" s="278"/>
      <c r="B93" s="545"/>
      <c r="C93" s="2" t="s">
        <v>476</v>
      </c>
      <c r="D93" s="28"/>
      <c r="E93" s="126">
        <v>10492500</v>
      </c>
      <c r="F93" s="127"/>
      <c r="G93" s="121"/>
      <c r="H93" s="28"/>
      <c r="I93" s="195"/>
      <c r="J93" s="28"/>
    </row>
    <row r="94" spans="1:10" ht="17.100000000000001" customHeight="1">
      <c r="A94" s="278"/>
      <c r="B94" s="545"/>
      <c r="C94" s="176" t="s">
        <v>65</v>
      </c>
      <c r="D94" s="28"/>
      <c r="E94" s="121">
        <v>2787500</v>
      </c>
      <c r="F94" s="126"/>
      <c r="G94" s="121"/>
      <c r="H94" s="28"/>
      <c r="I94" s="195"/>
      <c r="J94" s="28"/>
    </row>
    <row r="95" spans="1:10" ht="17.100000000000001" customHeight="1">
      <c r="A95" s="278"/>
      <c r="B95" s="545"/>
      <c r="C95" s="176" t="s">
        <v>397</v>
      </c>
      <c r="D95" s="28"/>
      <c r="E95" s="121">
        <v>7000000</v>
      </c>
      <c r="F95" s="126">
        <v>0</v>
      </c>
      <c r="G95" s="121"/>
      <c r="H95" s="28"/>
      <c r="I95" s="195"/>
      <c r="J95" s="28"/>
    </row>
    <row r="96" spans="1:10" ht="17.100000000000001" customHeight="1">
      <c r="A96" s="278"/>
      <c r="B96" s="545"/>
      <c r="C96" s="176" t="s">
        <v>641</v>
      </c>
      <c r="D96" s="28"/>
      <c r="E96" s="121">
        <v>2787500</v>
      </c>
      <c r="F96" s="126"/>
      <c r="G96" s="121"/>
      <c r="H96" s="28"/>
      <c r="I96" s="195"/>
      <c r="J96" s="28"/>
    </row>
    <row r="97" spans="1:10" ht="17.100000000000001" customHeight="1">
      <c r="A97" s="278"/>
      <c r="B97" s="545"/>
      <c r="C97" s="176" t="s">
        <v>647</v>
      </c>
      <c r="D97" s="28"/>
      <c r="E97" s="121">
        <v>2000000</v>
      </c>
      <c r="F97" s="126"/>
      <c r="G97" s="121"/>
      <c r="H97" s="28"/>
      <c r="I97" s="195"/>
      <c r="J97" s="28"/>
    </row>
    <row r="98" spans="1:10" ht="17.100000000000001" customHeight="1">
      <c r="A98" s="278"/>
      <c r="B98" s="545"/>
      <c r="C98" s="176" t="s">
        <v>910</v>
      </c>
      <c r="D98" s="28"/>
      <c r="E98" s="121">
        <v>3000000</v>
      </c>
      <c r="F98" s="126"/>
      <c r="G98" s="121"/>
      <c r="H98" s="28"/>
      <c r="I98" s="195"/>
      <c r="J98" s="28"/>
    </row>
    <row r="99" spans="1:10" ht="17.100000000000001" customHeight="1">
      <c r="A99" s="278"/>
      <c r="B99" s="545"/>
      <c r="C99" s="176" t="s">
        <v>966</v>
      </c>
      <c r="D99" s="28"/>
      <c r="E99" s="121">
        <v>70000000</v>
      </c>
      <c r="F99" s="126"/>
      <c r="G99" s="121"/>
      <c r="H99" s="28"/>
      <c r="I99" s="195"/>
      <c r="J99" s="28"/>
    </row>
    <row r="100" spans="1:10" ht="17.100000000000001" customHeight="1">
      <c r="A100" s="278"/>
      <c r="B100" s="545"/>
      <c r="C100" s="2" t="s">
        <v>66</v>
      </c>
      <c r="D100" s="28"/>
      <c r="E100" s="121">
        <v>7995000</v>
      </c>
      <c r="F100" s="121">
        <v>0</v>
      </c>
      <c r="G100" s="121"/>
      <c r="H100" s="28"/>
      <c r="I100" s="195"/>
      <c r="J100" s="28"/>
    </row>
    <row r="101" spans="1:10" ht="17.100000000000001" customHeight="1">
      <c r="A101" s="278"/>
      <c r="B101" s="545"/>
      <c r="C101" s="2" t="s">
        <v>67</v>
      </c>
      <c r="D101" s="28"/>
      <c r="E101" s="121">
        <v>3565000</v>
      </c>
      <c r="F101" s="121"/>
      <c r="G101" s="121"/>
      <c r="H101" s="28"/>
      <c r="I101" s="195"/>
      <c r="J101" s="28"/>
    </row>
    <row r="102" spans="1:10" ht="17.100000000000001" customHeight="1">
      <c r="A102" s="278"/>
      <c r="B102" s="545"/>
      <c r="C102" s="2" t="s">
        <v>68</v>
      </c>
      <c r="D102" s="28"/>
      <c r="E102" s="121">
        <v>3565000</v>
      </c>
      <c r="F102" s="121"/>
      <c r="G102" s="121"/>
      <c r="H102" s="28"/>
      <c r="I102" s="195"/>
      <c r="J102" s="28"/>
    </row>
    <row r="103" spans="1:10" ht="17.100000000000001" customHeight="1">
      <c r="A103" s="278"/>
      <c r="B103" s="545"/>
      <c r="C103" s="128" t="s">
        <v>69</v>
      </c>
      <c r="D103" s="28"/>
      <c r="E103" s="126">
        <v>3565000</v>
      </c>
      <c r="F103" s="121"/>
      <c r="G103" s="121"/>
      <c r="H103" s="28"/>
      <c r="I103" s="195"/>
      <c r="J103" s="28"/>
    </row>
    <row r="104" spans="1:10" ht="17.100000000000001" customHeight="1">
      <c r="A104" s="278"/>
      <c r="B104" s="545"/>
      <c r="C104" s="2" t="s">
        <v>173</v>
      </c>
      <c r="D104" s="28"/>
      <c r="E104" s="126">
        <v>22520000</v>
      </c>
      <c r="F104" s="121">
        <v>0</v>
      </c>
      <c r="G104" s="121"/>
      <c r="H104" s="28"/>
      <c r="I104" s="195"/>
      <c r="J104" s="28"/>
    </row>
    <row r="105" spans="1:10" ht="17.100000000000001" customHeight="1">
      <c r="A105" s="278"/>
      <c r="B105" s="545"/>
      <c r="C105" s="181" t="s">
        <v>398</v>
      </c>
      <c r="D105" s="28"/>
      <c r="E105" s="121">
        <v>30000000</v>
      </c>
      <c r="F105" s="121"/>
      <c r="G105" s="224"/>
      <c r="H105" s="28"/>
      <c r="I105" s="195"/>
      <c r="J105" s="28"/>
    </row>
    <row r="106" spans="1:10" ht="17.100000000000001" customHeight="1">
      <c r="A106" s="278"/>
      <c r="B106" s="545"/>
      <c r="C106" s="75" t="s">
        <v>400</v>
      </c>
      <c r="D106" s="28"/>
      <c r="E106" s="121">
        <v>241272500</v>
      </c>
      <c r="F106" s="121"/>
      <c r="G106" s="224"/>
      <c r="H106" s="28"/>
      <c r="I106" s="195"/>
      <c r="J106" s="28"/>
    </row>
    <row r="107" spans="1:10" ht="17.100000000000001" customHeight="1">
      <c r="A107" s="278"/>
      <c r="B107" s="545"/>
      <c r="C107" s="129" t="s">
        <v>618</v>
      </c>
      <c r="D107" s="28"/>
      <c r="E107" s="121"/>
      <c r="F107" s="121">
        <v>50000000</v>
      </c>
      <c r="G107" s="224"/>
      <c r="H107" s="28"/>
      <c r="I107" s="195"/>
      <c r="J107" s="28"/>
    </row>
    <row r="108" spans="1:10" ht="17.100000000000001" customHeight="1">
      <c r="A108" s="278"/>
      <c r="B108" s="545"/>
      <c r="C108" s="199" t="s">
        <v>621</v>
      </c>
      <c r="D108" s="28"/>
      <c r="E108" s="121"/>
      <c r="F108" s="121">
        <v>45000000</v>
      </c>
      <c r="G108" s="224"/>
      <c r="H108" s="28"/>
      <c r="I108" s="195"/>
      <c r="J108" s="28"/>
    </row>
    <row r="109" spans="1:10" ht="17.100000000000001" customHeight="1">
      <c r="A109" s="278"/>
      <c r="B109" s="545"/>
      <c r="C109" s="199" t="s">
        <v>640</v>
      </c>
      <c r="D109" s="28"/>
      <c r="E109" s="227"/>
      <c r="F109" s="299">
        <v>50000000</v>
      </c>
      <c r="G109" s="224"/>
      <c r="H109" s="28"/>
      <c r="I109" s="195"/>
      <c r="J109" s="28"/>
    </row>
    <row r="110" spans="1:10" ht="22.5" customHeight="1">
      <c r="A110" s="278"/>
      <c r="B110" s="545"/>
      <c r="C110" s="75" t="s">
        <v>401</v>
      </c>
      <c r="D110" s="28"/>
      <c r="E110" s="227">
        <v>225000000</v>
      </c>
      <c r="F110" s="121"/>
      <c r="G110" s="224"/>
      <c r="H110" s="28"/>
      <c r="I110" s="195"/>
      <c r="J110" s="28"/>
    </row>
    <row r="111" spans="1:10" ht="17.100000000000001" customHeight="1">
      <c r="A111" s="278"/>
      <c r="B111" s="545"/>
      <c r="C111" s="75" t="s">
        <v>508</v>
      </c>
      <c r="D111" s="28"/>
      <c r="E111" s="227">
        <v>300000000</v>
      </c>
      <c r="F111" s="121"/>
      <c r="G111" s="224"/>
      <c r="H111" s="28"/>
      <c r="I111" s="195"/>
      <c r="J111" s="28"/>
    </row>
    <row r="112" spans="1:10" ht="17.100000000000001" customHeight="1">
      <c r="A112" s="278"/>
      <c r="B112" s="545"/>
      <c r="C112" s="75" t="s">
        <v>417</v>
      </c>
      <c r="D112" s="28"/>
      <c r="E112" s="227">
        <v>75000000</v>
      </c>
      <c r="F112" s="121"/>
      <c r="G112" s="224"/>
      <c r="H112" s="28"/>
      <c r="I112" s="195"/>
      <c r="J112" s="28"/>
    </row>
    <row r="113" spans="1:10" ht="17.100000000000001" customHeight="1">
      <c r="A113" s="278"/>
      <c r="B113" s="545"/>
      <c r="C113" s="75" t="s">
        <v>605</v>
      </c>
      <c r="D113" s="28"/>
      <c r="E113" s="227"/>
      <c r="F113" s="121">
        <v>50000000</v>
      </c>
      <c r="G113" s="224"/>
      <c r="H113" s="28"/>
      <c r="I113" s="195"/>
      <c r="J113" s="28"/>
    </row>
    <row r="114" spans="1:10" ht="17.100000000000001" customHeight="1">
      <c r="A114" s="278"/>
      <c r="B114" s="545"/>
      <c r="C114" s="75" t="s">
        <v>631</v>
      </c>
      <c r="D114" s="28"/>
      <c r="E114" s="121">
        <v>80000000</v>
      </c>
      <c r="F114" s="234"/>
      <c r="G114" s="224"/>
      <c r="H114" s="28"/>
      <c r="I114" s="195"/>
      <c r="J114" s="28"/>
    </row>
    <row r="115" spans="1:10" ht="17.100000000000001" customHeight="1">
      <c r="A115" s="278"/>
      <c r="B115" s="545"/>
      <c r="C115" s="443" t="s">
        <v>1003</v>
      </c>
      <c r="D115" s="28"/>
      <c r="E115" s="121"/>
      <c r="F115" s="234">
        <v>30000000</v>
      </c>
      <c r="G115" s="224"/>
      <c r="H115" s="28"/>
      <c r="I115" s="195"/>
      <c r="J115" s="28"/>
    </row>
    <row r="116" spans="1:10" ht="17.100000000000001" customHeight="1">
      <c r="A116" s="278"/>
      <c r="B116" s="545"/>
      <c r="C116" s="75" t="s">
        <v>537</v>
      </c>
      <c r="D116" s="28"/>
      <c r="E116" s="227"/>
      <c r="F116" s="121">
        <v>80000000</v>
      </c>
      <c r="G116" s="121"/>
      <c r="H116" s="28"/>
      <c r="I116" s="195"/>
      <c r="J116" s="28"/>
    </row>
    <row r="117" spans="1:10" ht="17.100000000000001" customHeight="1">
      <c r="A117" s="278"/>
      <c r="B117" s="545"/>
      <c r="C117" s="75" t="s">
        <v>541</v>
      </c>
      <c r="D117" s="28"/>
      <c r="E117" s="227">
        <v>120000000</v>
      </c>
      <c r="F117" s="121"/>
      <c r="G117" s="224"/>
      <c r="H117" s="28"/>
      <c r="I117" s="195"/>
      <c r="J117" s="28"/>
    </row>
    <row r="118" spans="1:10" ht="17.100000000000001" customHeight="1">
      <c r="A118" s="278"/>
      <c r="B118" s="545"/>
      <c r="C118" s="75" t="s">
        <v>402</v>
      </c>
      <c r="D118" s="28"/>
      <c r="E118" s="227"/>
      <c r="F118" s="121">
        <v>50000000</v>
      </c>
      <c r="G118" s="224"/>
      <c r="H118" s="28"/>
      <c r="I118" s="195"/>
      <c r="J118" s="28"/>
    </row>
    <row r="119" spans="1:10" ht="17.100000000000001" customHeight="1">
      <c r="A119" s="278"/>
      <c r="B119" s="545"/>
      <c r="C119" s="130" t="s">
        <v>734</v>
      </c>
      <c r="D119" s="28"/>
      <c r="E119" s="227"/>
      <c r="F119" s="121">
        <v>15000000</v>
      </c>
      <c r="G119" s="224"/>
      <c r="H119" s="28"/>
      <c r="I119" s="195"/>
      <c r="J119" s="28"/>
    </row>
    <row r="120" spans="1:10" ht="17.100000000000001" customHeight="1">
      <c r="A120" s="278"/>
      <c r="B120" s="545"/>
      <c r="C120" s="75" t="s">
        <v>404</v>
      </c>
      <c r="D120" s="28"/>
      <c r="E120" s="227">
        <v>100000000</v>
      </c>
      <c r="F120" s="131"/>
      <c r="G120" s="224"/>
      <c r="H120" s="28"/>
      <c r="I120" s="195"/>
      <c r="J120" s="28"/>
    </row>
    <row r="121" spans="1:10" ht="17.100000000000001" customHeight="1">
      <c r="A121" s="278"/>
      <c r="B121" s="545"/>
      <c r="C121" s="75" t="s">
        <v>403</v>
      </c>
      <c r="D121" s="28"/>
      <c r="E121" s="224"/>
      <c r="F121" s="121">
        <v>20000000</v>
      </c>
      <c r="G121" s="224"/>
      <c r="H121" s="28"/>
      <c r="I121" s="195"/>
      <c r="J121" s="28"/>
    </row>
    <row r="122" spans="1:10" ht="17.100000000000001" customHeight="1">
      <c r="A122" s="278"/>
      <c r="B122" s="545"/>
      <c r="C122" s="75" t="s">
        <v>416</v>
      </c>
      <c r="D122" s="28"/>
      <c r="E122" s="226"/>
      <c r="F122" s="124">
        <v>65000000</v>
      </c>
      <c r="G122" s="224"/>
      <c r="H122" s="28"/>
      <c r="I122" s="195"/>
      <c r="J122" s="28"/>
    </row>
    <row r="123" spans="1:10" ht="17.100000000000001" customHeight="1">
      <c r="A123" s="278"/>
      <c r="B123" s="545"/>
      <c r="C123" s="75" t="s">
        <v>418</v>
      </c>
      <c r="D123" s="28"/>
      <c r="E123" s="124"/>
      <c r="F123" s="124">
        <v>150000000</v>
      </c>
      <c r="G123" s="224"/>
      <c r="H123" s="28"/>
      <c r="I123" s="195"/>
      <c r="J123" s="28"/>
    </row>
    <row r="124" spans="1:10" ht="17.100000000000001" customHeight="1">
      <c r="A124" s="278"/>
      <c r="B124" s="545"/>
      <c r="C124" s="75" t="s">
        <v>419</v>
      </c>
      <c r="D124" s="28"/>
      <c r="E124" s="124">
        <v>154600000</v>
      </c>
      <c r="F124" s="124"/>
      <c r="G124" s="224"/>
      <c r="H124" s="28"/>
      <c r="I124" s="195"/>
      <c r="J124" s="28"/>
    </row>
    <row r="125" spans="1:10" ht="17.100000000000001" customHeight="1">
      <c r="A125" s="278"/>
      <c r="B125" s="545"/>
      <c r="C125" s="2" t="s">
        <v>349</v>
      </c>
      <c r="D125" s="28"/>
      <c r="E125" s="124"/>
      <c r="F125" s="124">
        <v>2000000</v>
      </c>
      <c r="G125" s="224"/>
      <c r="H125" s="28"/>
      <c r="I125" s="195"/>
      <c r="J125" s="28"/>
    </row>
    <row r="126" spans="1:10" ht="17.100000000000001" customHeight="1">
      <c r="A126" s="278"/>
      <c r="B126" s="545"/>
      <c r="C126" s="181" t="s">
        <v>653</v>
      </c>
      <c r="D126" s="28"/>
      <c r="E126" s="124">
        <v>5000000</v>
      </c>
      <c r="F126" s="124"/>
      <c r="G126" s="224"/>
      <c r="H126" s="28"/>
      <c r="I126" s="195"/>
      <c r="J126" s="28"/>
    </row>
    <row r="127" spans="1:10" ht="17.100000000000001" customHeight="1">
      <c r="A127" s="278"/>
      <c r="B127" s="546"/>
      <c r="C127" s="2" t="s">
        <v>479</v>
      </c>
      <c r="D127" s="28"/>
      <c r="E127" s="124"/>
      <c r="F127" s="124">
        <v>10500000</v>
      </c>
      <c r="G127" s="224"/>
      <c r="H127" s="28"/>
      <c r="I127" s="195"/>
      <c r="J127" s="28"/>
    </row>
    <row r="128" spans="1:10" ht="24" customHeight="1">
      <c r="A128" s="338" t="s">
        <v>31</v>
      </c>
      <c r="B128" s="544" t="s">
        <v>747</v>
      </c>
      <c r="C128" s="132" t="s">
        <v>436</v>
      </c>
      <c r="D128" s="282"/>
      <c r="E128" s="124"/>
      <c r="F128" s="124">
        <v>25000000</v>
      </c>
      <c r="G128" s="219"/>
      <c r="H128" s="283"/>
      <c r="I128" s="195"/>
      <c r="J128" s="284"/>
    </row>
    <row r="129" spans="1:10" ht="25.5" customHeight="1">
      <c r="A129" s="278"/>
      <c r="B129" s="545"/>
      <c r="C129" s="76" t="s">
        <v>470</v>
      </c>
      <c r="D129" s="282"/>
      <c r="E129" s="124"/>
      <c r="F129" s="124">
        <v>3000000</v>
      </c>
      <c r="G129" s="219"/>
      <c r="H129" s="283"/>
      <c r="I129" s="195"/>
      <c r="J129" s="284"/>
    </row>
    <row r="130" spans="1:10" ht="23.25" customHeight="1">
      <c r="A130" s="278"/>
      <c r="B130" s="545"/>
      <c r="C130" s="132" t="s">
        <v>434</v>
      </c>
      <c r="D130" s="282"/>
      <c r="E130" s="124"/>
      <c r="F130" s="124">
        <v>2500000</v>
      </c>
      <c r="G130" s="224"/>
      <c r="H130" s="283"/>
      <c r="I130" s="195"/>
      <c r="J130" s="284"/>
    </row>
    <row r="131" spans="1:10" ht="24" customHeight="1">
      <c r="A131" s="278"/>
      <c r="B131" s="545"/>
      <c r="C131" s="132" t="s">
        <v>435</v>
      </c>
      <c r="D131" s="282"/>
      <c r="E131" s="124"/>
      <c r="F131" s="124">
        <v>2500000</v>
      </c>
      <c r="G131" s="224"/>
      <c r="H131" s="283"/>
      <c r="I131" s="195"/>
      <c r="J131" s="284"/>
    </row>
    <row r="132" spans="1:10" ht="17.100000000000001" customHeight="1">
      <c r="A132" s="278"/>
      <c r="B132" s="545"/>
      <c r="C132" s="128" t="s">
        <v>302</v>
      </c>
      <c r="D132" s="282"/>
      <c r="E132" s="124"/>
      <c r="F132" s="124">
        <v>18367500</v>
      </c>
      <c r="G132" s="224"/>
      <c r="H132" s="283"/>
      <c r="I132" s="195"/>
      <c r="J132" s="284"/>
    </row>
    <row r="133" spans="1:10" ht="17.100000000000001" customHeight="1">
      <c r="A133" s="278"/>
      <c r="B133" s="545"/>
      <c r="C133" s="2" t="s">
        <v>559</v>
      </c>
      <c r="D133" s="282"/>
      <c r="E133" s="124"/>
      <c r="F133" s="124">
        <v>5000000</v>
      </c>
      <c r="G133" s="224"/>
      <c r="H133" s="283"/>
      <c r="I133" s="195"/>
      <c r="J133" s="284"/>
    </row>
    <row r="134" spans="1:10" ht="22.5" customHeight="1">
      <c r="A134" s="278"/>
      <c r="B134" s="545"/>
      <c r="C134" s="212" t="s">
        <v>596</v>
      </c>
      <c r="D134" s="282"/>
      <c r="E134" s="124"/>
      <c r="F134" s="124">
        <v>24415000</v>
      </c>
      <c r="G134" s="224"/>
      <c r="H134" s="283"/>
      <c r="I134" s="195"/>
      <c r="J134" s="284"/>
    </row>
    <row r="135" spans="1:10" ht="17.100000000000001" customHeight="1">
      <c r="A135" s="278"/>
      <c r="B135" s="545"/>
      <c r="C135" s="2" t="s">
        <v>71</v>
      </c>
      <c r="D135" s="282"/>
      <c r="E135" s="124"/>
      <c r="F135" s="124"/>
      <c r="G135" s="225">
        <v>3000000</v>
      </c>
      <c r="H135" s="283"/>
      <c r="I135" s="195"/>
      <c r="J135" s="284"/>
    </row>
    <row r="136" spans="1:10" ht="17.100000000000001" customHeight="1">
      <c r="A136" s="278"/>
      <c r="B136" s="545"/>
      <c r="C136" s="132" t="s">
        <v>446</v>
      </c>
      <c r="D136" s="282"/>
      <c r="E136" s="124"/>
      <c r="F136" s="124">
        <v>15000000</v>
      </c>
      <c r="G136" s="227"/>
      <c r="H136" s="283"/>
      <c r="I136" s="195"/>
      <c r="J136" s="284"/>
    </row>
    <row r="137" spans="1:10" ht="17.100000000000001" customHeight="1">
      <c r="A137" s="278"/>
      <c r="B137" s="545"/>
      <c r="C137" s="132" t="s">
        <v>567</v>
      </c>
      <c r="D137" s="282"/>
      <c r="E137" s="124"/>
      <c r="F137" s="124">
        <v>15000000</v>
      </c>
      <c r="G137" s="224"/>
      <c r="H137" s="283"/>
      <c r="I137" s="195"/>
      <c r="J137" s="284"/>
    </row>
    <row r="138" spans="1:10" ht="17.100000000000001" customHeight="1">
      <c r="A138" s="278"/>
      <c r="B138" s="545"/>
      <c r="C138" s="212" t="s">
        <v>174</v>
      </c>
      <c r="D138" s="282"/>
      <c r="E138" s="124"/>
      <c r="F138" s="124">
        <v>13000000</v>
      </c>
      <c r="G138" s="224"/>
      <c r="H138" s="283"/>
      <c r="I138" s="195"/>
      <c r="J138" s="284"/>
    </row>
    <row r="139" spans="1:10" ht="17.100000000000001" customHeight="1">
      <c r="A139" s="278"/>
      <c r="B139" s="545"/>
      <c r="C139" s="212" t="s">
        <v>947</v>
      </c>
      <c r="D139" s="282"/>
      <c r="E139" s="124"/>
      <c r="F139" s="124">
        <v>5500000</v>
      </c>
      <c r="G139" s="224"/>
      <c r="H139" s="283"/>
      <c r="I139" s="195"/>
      <c r="J139" s="284"/>
    </row>
    <row r="140" spans="1:10" ht="17.100000000000001" customHeight="1">
      <c r="A140" s="278"/>
      <c r="B140" s="545"/>
      <c r="C140" s="2" t="s">
        <v>72</v>
      </c>
      <c r="D140" s="282"/>
      <c r="E140" s="124"/>
      <c r="F140" s="123">
        <v>5000000</v>
      </c>
      <c r="G140" s="224"/>
      <c r="H140" s="283"/>
      <c r="I140" s="195"/>
      <c r="J140" s="284"/>
    </row>
    <row r="141" spans="1:10" ht="17.100000000000001" customHeight="1">
      <c r="A141" s="278"/>
      <c r="B141" s="545"/>
      <c r="C141" s="2" t="s">
        <v>351</v>
      </c>
      <c r="D141" s="282"/>
      <c r="E141" s="124"/>
      <c r="F141" s="123">
        <v>68000000</v>
      </c>
      <c r="G141" s="224"/>
      <c r="H141" s="283"/>
      <c r="I141" s="195"/>
      <c r="J141" s="284"/>
    </row>
    <row r="142" spans="1:10" ht="17.100000000000001" customHeight="1">
      <c r="A142" s="278"/>
      <c r="B142" s="545"/>
      <c r="C142" s="2" t="s">
        <v>941</v>
      </c>
      <c r="D142" s="282"/>
      <c r="E142" s="124"/>
      <c r="F142" s="123">
        <v>2000000</v>
      </c>
      <c r="G142" s="224"/>
      <c r="H142" s="283"/>
      <c r="I142" s="195"/>
      <c r="J142" s="284"/>
    </row>
    <row r="143" spans="1:10" ht="17.100000000000001" customHeight="1">
      <c r="A143" s="278"/>
      <c r="B143" s="545"/>
      <c r="C143" s="2" t="s">
        <v>942</v>
      </c>
      <c r="D143" s="282"/>
      <c r="E143" s="124"/>
      <c r="F143" s="123">
        <v>25000000</v>
      </c>
      <c r="G143" s="224"/>
      <c r="H143" s="283"/>
      <c r="I143" s="195"/>
      <c r="J143" s="284"/>
    </row>
    <row r="144" spans="1:10" ht="17.100000000000001" customHeight="1">
      <c r="A144" s="278"/>
      <c r="B144" s="545"/>
      <c r="C144" s="2" t="s">
        <v>818</v>
      </c>
      <c r="D144" s="282"/>
      <c r="E144" s="124"/>
      <c r="F144" s="123">
        <v>5500000</v>
      </c>
      <c r="G144" s="224"/>
      <c r="H144" s="283"/>
      <c r="I144" s="195"/>
      <c r="J144" s="284"/>
    </row>
    <row r="145" spans="1:10" ht="17.100000000000001" customHeight="1">
      <c r="A145" s="278"/>
      <c r="B145" s="545"/>
      <c r="C145" s="2" t="s">
        <v>943</v>
      </c>
      <c r="D145" s="282"/>
      <c r="E145" s="124"/>
      <c r="F145" s="123">
        <v>7000000</v>
      </c>
      <c r="G145" s="224"/>
      <c r="H145" s="283"/>
      <c r="I145" s="195"/>
      <c r="J145" s="284"/>
    </row>
    <row r="146" spans="1:10" ht="17.100000000000001" customHeight="1">
      <c r="A146" s="278"/>
      <c r="B146" s="546"/>
      <c r="C146" s="2" t="s">
        <v>944</v>
      </c>
      <c r="D146" s="282"/>
      <c r="E146" s="124"/>
      <c r="F146" s="123">
        <v>3000000</v>
      </c>
      <c r="G146" s="224"/>
      <c r="H146" s="283"/>
      <c r="I146" s="195"/>
      <c r="J146" s="284"/>
    </row>
    <row r="147" spans="1:10" ht="17.100000000000001" customHeight="1">
      <c r="A147" s="286" t="s">
        <v>748</v>
      </c>
      <c r="B147" s="547" t="s">
        <v>749</v>
      </c>
      <c r="C147" s="2" t="s">
        <v>465</v>
      </c>
      <c r="D147" s="242"/>
      <c r="E147" s="124">
        <v>90000000</v>
      </c>
      <c r="F147" s="123"/>
      <c r="G147" s="224"/>
      <c r="H147" s="242"/>
      <c r="I147" s="242"/>
      <c r="J147" s="242"/>
    </row>
    <row r="148" spans="1:10" ht="17.100000000000001" customHeight="1">
      <c r="A148" s="287"/>
      <c r="B148" s="548"/>
      <c r="C148" s="2" t="s">
        <v>440</v>
      </c>
      <c r="D148" s="242"/>
      <c r="E148" s="124">
        <v>20000000</v>
      </c>
      <c r="F148" s="123"/>
      <c r="G148" s="224"/>
      <c r="H148" s="242"/>
      <c r="I148" s="242"/>
      <c r="J148" s="242"/>
    </row>
    <row r="149" spans="1:10" ht="17.100000000000001" customHeight="1">
      <c r="A149" s="287"/>
      <c r="B149" s="548"/>
      <c r="C149" s="75" t="s">
        <v>442</v>
      </c>
      <c r="D149" s="242"/>
      <c r="E149" s="124">
        <v>100000000</v>
      </c>
      <c r="F149" s="123"/>
      <c r="G149" s="224"/>
      <c r="H149" s="242"/>
      <c r="I149" s="242"/>
      <c r="J149" s="242"/>
    </row>
    <row r="150" spans="1:10" ht="17.100000000000001" customHeight="1">
      <c r="A150" s="287"/>
      <c r="B150" s="548"/>
      <c r="C150" s="419" t="s">
        <v>969</v>
      </c>
      <c r="D150" s="242"/>
      <c r="E150" s="124">
        <v>50000000</v>
      </c>
      <c r="F150" s="123"/>
      <c r="G150" s="224"/>
      <c r="H150" s="242"/>
      <c r="I150" s="242"/>
      <c r="J150" s="242"/>
    </row>
    <row r="151" spans="1:10" ht="17.100000000000001" customHeight="1">
      <c r="A151" s="287"/>
      <c r="B151" s="548"/>
      <c r="C151" s="419" t="s">
        <v>964</v>
      </c>
      <c r="D151" s="242"/>
      <c r="E151" s="124">
        <v>60000000</v>
      </c>
      <c r="F151" s="123"/>
      <c r="G151" s="224"/>
      <c r="H151" s="242"/>
      <c r="I151" s="242"/>
      <c r="J151" s="242"/>
    </row>
    <row r="152" spans="1:10" ht="17.100000000000001" customHeight="1">
      <c r="A152" s="287"/>
      <c r="B152" s="548"/>
      <c r="C152" s="2" t="s">
        <v>73</v>
      </c>
      <c r="D152" s="242"/>
      <c r="E152" s="124"/>
      <c r="F152" s="123">
        <v>15050000</v>
      </c>
      <c r="G152" s="224"/>
      <c r="H152" s="242"/>
      <c r="I152" s="242"/>
      <c r="J152" s="242"/>
    </row>
    <row r="153" spans="1:10" ht="17.100000000000001" customHeight="1">
      <c r="A153" s="287"/>
      <c r="B153" s="548"/>
      <c r="C153" s="2" t="s">
        <v>74</v>
      </c>
      <c r="D153" s="242"/>
      <c r="E153" s="124"/>
      <c r="F153" s="123">
        <v>33414900</v>
      </c>
      <c r="G153" s="224"/>
      <c r="H153" s="242"/>
      <c r="I153" s="242"/>
      <c r="J153" s="242"/>
    </row>
    <row r="154" spans="1:10" ht="17.100000000000001" customHeight="1">
      <c r="A154" s="287"/>
      <c r="B154" s="548"/>
      <c r="C154" s="173" t="s">
        <v>725</v>
      </c>
      <c r="D154" s="242"/>
      <c r="E154" s="124"/>
      <c r="F154" s="123">
        <v>45000000</v>
      </c>
      <c r="G154" s="224"/>
      <c r="H154" s="242"/>
      <c r="I154" s="242"/>
      <c r="J154" s="242"/>
    </row>
    <row r="155" spans="1:10" ht="17.100000000000001" customHeight="1">
      <c r="A155" s="287"/>
      <c r="B155" s="548"/>
      <c r="C155" s="173" t="s">
        <v>728</v>
      </c>
      <c r="D155" s="242"/>
      <c r="E155" s="124"/>
      <c r="F155" s="123">
        <v>15000000</v>
      </c>
      <c r="G155" s="224"/>
      <c r="H155" s="242"/>
      <c r="I155" s="242"/>
      <c r="J155" s="242"/>
    </row>
    <row r="156" spans="1:10" ht="17.100000000000001" customHeight="1">
      <c r="A156" s="287"/>
      <c r="B156" s="548"/>
      <c r="C156" s="216" t="s">
        <v>175</v>
      </c>
      <c r="D156" s="242"/>
      <c r="E156" s="124"/>
      <c r="F156" s="123">
        <v>16620000</v>
      </c>
      <c r="G156" s="224"/>
      <c r="H156" s="242"/>
      <c r="I156" s="242"/>
      <c r="J156" s="242"/>
    </row>
    <row r="157" spans="1:10" ht="17.100000000000001" customHeight="1">
      <c r="A157" s="287"/>
      <c r="B157" s="548"/>
      <c r="C157" s="217" t="s">
        <v>144</v>
      </c>
      <c r="D157" s="242"/>
      <c r="E157" s="124"/>
      <c r="F157" s="123">
        <v>2700000</v>
      </c>
      <c r="G157" s="224"/>
      <c r="H157" s="242"/>
      <c r="I157" s="242"/>
      <c r="J157" s="242"/>
    </row>
    <row r="158" spans="1:10" ht="17.100000000000001" customHeight="1">
      <c r="A158" s="287"/>
      <c r="B158" s="548"/>
      <c r="C158" s="217" t="s">
        <v>145</v>
      </c>
      <c r="D158" s="242"/>
      <c r="E158" s="124"/>
      <c r="F158" s="123">
        <v>2700000</v>
      </c>
      <c r="G158" s="224"/>
      <c r="H158" s="242"/>
      <c r="I158" s="242"/>
      <c r="J158" s="242"/>
    </row>
    <row r="159" spans="1:10" ht="17.100000000000001" customHeight="1">
      <c r="A159" s="287"/>
      <c r="B159" s="548"/>
      <c r="C159" s="217" t="s">
        <v>197</v>
      </c>
      <c r="D159" s="242"/>
      <c r="E159" s="330"/>
      <c r="F159" s="123">
        <v>2700000</v>
      </c>
      <c r="G159" s="332"/>
      <c r="H159" s="333"/>
      <c r="I159" s="242"/>
      <c r="J159" s="242"/>
    </row>
    <row r="160" spans="1:10" ht="17.100000000000001" customHeight="1">
      <c r="A160" s="287"/>
      <c r="B160" s="548"/>
      <c r="C160" s="217" t="s">
        <v>448</v>
      </c>
      <c r="D160" s="242"/>
      <c r="E160" s="124"/>
      <c r="F160" s="123">
        <v>2700000</v>
      </c>
      <c r="G160" s="224"/>
      <c r="H160" s="242"/>
      <c r="I160" s="242"/>
      <c r="J160" s="242"/>
    </row>
    <row r="161" spans="1:10" ht="17.100000000000001" customHeight="1">
      <c r="A161" s="287"/>
      <c r="B161" s="548"/>
      <c r="C161" s="217" t="s">
        <v>472</v>
      </c>
      <c r="D161" s="242"/>
      <c r="E161" s="124"/>
      <c r="F161" s="121">
        <v>2700000</v>
      </c>
      <c r="G161" s="224"/>
      <c r="H161" s="242"/>
      <c r="I161" s="242"/>
      <c r="J161" s="242"/>
    </row>
    <row r="162" spans="1:10" ht="17.100000000000001" customHeight="1">
      <c r="A162" s="287"/>
      <c r="B162" s="548"/>
      <c r="C162" s="217" t="s">
        <v>474</v>
      </c>
      <c r="D162" s="242"/>
      <c r="E162" s="123"/>
      <c r="F162" s="227">
        <v>2700000</v>
      </c>
      <c r="G162" s="224"/>
      <c r="H162" s="242"/>
      <c r="I162" s="242"/>
      <c r="J162" s="242"/>
    </row>
    <row r="163" spans="1:10" ht="17.100000000000001" customHeight="1">
      <c r="A163" s="287"/>
      <c r="B163" s="548"/>
      <c r="C163" s="217" t="s">
        <v>945</v>
      </c>
      <c r="D163" s="242"/>
      <c r="E163" s="123"/>
      <c r="F163" s="227">
        <v>1000000</v>
      </c>
      <c r="G163" s="224"/>
      <c r="H163" s="242"/>
      <c r="I163" s="242"/>
      <c r="J163" s="242"/>
    </row>
    <row r="164" spans="1:10" ht="17.100000000000001" customHeight="1">
      <c r="A164" s="287"/>
      <c r="B164" s="548"/>
      <c r="C164" s="140" t="s">
        <v>200</v>
      </c>
      <c r="D164" s="242"/>
      <c r="E164" s="124"/>
      <c r="F164" s="121">
        <v>40243500</v>
      </c>
      <c r="G164" s="224"/>
      <c r="H164" s="242"/>
      <c r="I164" s="242"/>
      <c r="J164" s="242"/>
    </row>
    <row r="165" spans="1:10" ht="22.5" customHeight="1">
      <c r="A165" s="287"/>
      <c r="B165" s="548"/>
      <c r="C165" s="75" t="s">
        <v>450</v>
      </c>
      <c r="D165" s="242"/>
      <c r="E165" s="228"/>
      <c r="F165" s="227">
        <v>20000000</v>
      </c>
      <c r="G165" s="224"/>
      <c r="H165" s="242"/>
      <c r="I165" s="242"/>
      <c r="J165" s="242"/>
    </row>
    <row r="166" spans="1:10" ht="17.100000000000001" customHeight="1">
      <c r="A166" s="287"/>
      <c r="B166" s="548"/>
      <c r="C166" s="75" t="s">
        <v>451</v>
      </c>
      <c r="D166" s="242"/>
      <c r="E166" s="227">
        <v>200000000</v>
      </c>
      <c r="F166" s="225"/>
      <c r="G166" s="224"/>
      <c r="H166" s="242"/>
      <c r="I166" s="242"/>
      <c r="J166" s="242"/>
    </row>
    <row r="167" spans="1:10" ht="24" customHeight="1">
      <c r="A167" s="287"/>
      <c r="B167" s="548"/>
      <c r="C167" s="75" t="s">
        <v>1012</v>
      </c>
      <c r="D167" s="242"/>
      <c r="E167" s="227">
        <v>10000000</v>
      </c>
      <c r="F167" s="235"/>
      <c r="G167" s="226"/>
      <c r="H167" s="242"/>
      <c r="I167" s="242"/>
      <c r="J167" s="242"/>
    </row>
    <row r="168" spans="1:10" ht="24" customHeight="1">
      <c r="A168" s="287"/>
      <c r="B168" s="548"/>
      <c r="C168" s="75" t="s">
        <v>454</v>
      </c>
      <c r="D168" s="242"/>
      <c r="E168" s="229">
        <v>10000000</v>
      </c>
      <c r="F168" s="224"/>
      <c r="G168" s="224"/>
      <c r="H168" s="242"/>
      <c r="I168" s="242"/>
      <c r="J168" s="242"/>
    </row>
    <row r="169" spans="1:10" ht="17.100000000000001" customHeight="1">
      <c r="A169" s="287"/>
      <c r="B169" s="548"/>
      <c r="C169" s="75" t="s">
        <v>455</v>
      </c>
      <c r="D169" s="242"/>
      <c r="E169" s="229">
        <v>45000000</v>
      </c>
      <c r="F169" s="224"/>
      <c r="G169" s="224"/>
      <c r="H169" s="242"/>
      <c r="I169" s="242"/>
      <c r="J169" s="242"/>
    </row>
    <row r="170" spans="1:10" ht="17.100000000000001" customHeight="1">
      <c r="A170" s="287"/>
      <c r="B170" s="548"/>
      <c r="C170" s="75" t="s">
        <v>456</v>
      </c>
      <c r="D170" s="242"/>
      <c r="E170" s="229">
        <v>26000000</v>
      </c>
      <c r="F170" s="236"/>
      <c r="G170" s="236" t="s">
        <v>595</v>
      </c>
      <c r="H170" s="242"/>
      <c r="I170" s="242"/>
      <c r="J170" s="242"/>
    </row>
    <row r="171" spans="1:10" ht="17.100000000000001" customHeight="1">
      <c r="A171" s="287"/>
      <c r="B171" s="548"/>
      <c r="C171" s="75" t="s">
        <v>467</v>
      </c>
      <c r="D171" s="242"/>
      <c r="E171" s="229">
        <v>20000000</v>
      </c>
      <c r="F171" s="237"/>
      <c r="G171" s="239"/>
      <c r="H171" s="242"/>
      <c r="I171" s="242"/>
      <c r="J171" s="242"/>
    </row>
    <row r="172" spans="1:10" ht="17.100000000000001" customHeight="1">
      <c r="A172" s="287"/>
      <c r="B172" s="548"/>
      <c r="C172" s="75" t="s">
        <v>625</v>
      </c>
      <c r="D172" s="242"/>
      <c r="E172" s="185">
        <v>20000000</v>
      </c>
      <c r="F172" s="238"/>
      <c r="G172" s="240"/>
      <c r="H172" s="242"/>
      <c r="I172" s="242"/>
      <c r="J172" s="242"/>
    </row>
    <row r="173" spans="1:10" ht="17.100000000000001" customHeight="1">
      <c r="A173" s="287"/>
      <c r="B173" s="549"/>
      <c r="C173" s="75" t="s">
        <v>609</v>
      </c>
      <c r="D173" s="242"/>
      <c r="E173" s="223">
        <v>15000000</v>
      </c>
      <c r="F173" s="238"/>
      <c r="G173" s="238"/>
      <c r="H173" s="242"/>
      <c r="I173" s="242"/>
      <c r="J173" s="242"/>
    </row>
    <row r="174" spans="1:10" ht="17.100000000000001" customHeight="1">
      <c r="A174" s="286" t="s">
        <v>35</v>
      </c>
      <c r="B174" s="547" t="s">
        <v>778</v>
      </c>
      <c r="C174" s="302" t="s">
        <v>705</v>
      </c>
      <c r="D174" s="242"/>
      <c r="E174" s="223">
        <v>25000000</v>
      </c>
      <c r="F174" s="238"/>
      <c r="G174" s="238"/>
      <c r="H174" s="242"/>
      <c r="I174" s="242"/>
      <c r="J174" s="242"/>
    </row>
    <row r="175" spans="1:10" ht="17.100000000000001" customHeight="1">
      <c r="A175" s="287"/>
      <c r="B175" s="548"/>
      <c r="C175" s="302" t="s">
        <v>138</v>
      </c>
      <c r="D175" s="242"/>
      <c r="E175" s="276">
        <v>658800000</v>
      </c>
      <c r="F175" s="242"/>
      <c r="G175" s="242"/>
      <c r="H175" s="242"/>
      <c r="I175" s="242"/>
      <c r="J175" s="242"/>
    </row>
    <row r="176" spans="1:10" ht="17.100000000000001" customHeight="1">
      <c r="A176" s="287"/>
      <c r="B176" s="549"/>
      <c r="C176" s="302" t="s">
        <v>776</v>
      </c>
      <c r="D176" s="242"/>
      <c r="E176" s="276">
        <v>10000000</v>
      </c>
      <c r="F176" s="242"/>
      <c r="G176" s="242"/>
      <c r="H176" s="242"/>
      <c r="I176" s="242"/>
      <c r="J176" s="242"/>
    </row>
    <row r="177" spans="1:12" ht="24.75" customHeight="1">
      <c r="A177" s="550" t="s">
        <v>777</v>
      </c>
      <c r="B177" s="551"/>
      <c r="C177" s="552"/>
      <c r="D177" s="303">
        <f>SUM(D12:D176)</f>
        <v>30000000</v>
      </c>
      <c r="E177" s="304">
        <f>SUM(E10:E176)</f>
        <v>3121903500</v>
      </c>
      <c r="F177" s="304">
        <f>SUM(F12:F176)</f>
        <v>2882062272</v>
      </c>
      <c r="G177" s="304">
        <f>SUM(G13:G176)</f>
        <v>79978000</v>
      </c>
      <c r="H177" s="349"/>
      <c r="I177" s="242"/>
      <c r="J177" s="242"/>
      <c r="L177" s="220">
        <f>SUM(D177:K177)</f>
        <v>6113943772</v>
      </c>
    </row>
    <row r="178" spans="1:12" ht="15" customHeight="1">
      <c r="A178" s="298"/>
      <c r="B178" s="298"/>
      <c r="C178" s="298"/>
      <c r="D178" s="298"/>
      <c r="E178" s="298"/>
      <c r="F178" s="298"/>
      <c r="G178" s="298"/>
      <c r="H178" s="298"/>
      <c r="I178" s="298"/>
      <c r="J178" s="298"/>
      <c r="L178" s="448">
        <v>6113943772</v>
      </c>
    </row>
    <row r="179" spans="1:12">
      <c r="F179" s="220"/>
      <c r="H179" s="1" t="s">
        <v>953</v>
      </c>
    </row>
    <row r="180" spans="1:12">
      <c r="B180" s="539" t="s">
        <v>772</v>
      </c>
      <c r="C180" s="539"/>
      <c r="E180" s="220"/>
    </row>
    <row r="181" spans="1:12">
      <c r="B181" s="539" t="s">
        <v>651</v>
      </c>
      <c r="C181" s="539"/>
      <c r="E181" s="448"/>
      <c r="F181" s="448"/>
      <c r="H181" s="1" t="s">
        <v>774</v>
      </c>
    </row>
    <row r="184" spans="1:12">
      <c r="B184" s="540" t="s">
        <v>773</v>
      </c>
      <c r="C184" s="540"/>
      <c r="H184" s="364" t="s">
        <v>775</v>
      </c>
    </row>
  </sheetData>
  <mergeCells count="22">
    <mergeCell ref="A1:J1"/>
    <mergeCell ref="A2:J2"/>
    <mergeCell ref="A9:A11"/>
    <mergeCell ref="B9:B11"/>
    <mergeCell ref="C9:C11"/>
    <mergeCell ref="D9:J9"/>
    <mergeCell ref="D10:D11"/>
    <mergeCell ref="E10:E11"/>
    <mergeCell ref="F10:F11"/>
    <mergeCell ref="G10:G11"/>
    <mergeCell ref="H10:I10"/>
    <mergeCell ref="J10:J11"/>
    <mergeCell ref="B181:C181"/>
    <mergeCell ref="B184:C184"/>
    <mergeCell ref="A12:A75"/>
    <mergeCell ref="B12:B75"/>
    <mergeCell ref="B76:B127"/>
    <mergeCell ref="B147:B173"/>
    <mergeCell ref="B174:B176"/>
    <mergeCell ref="B128:B146"/>
    <mergeCell ref="A177:C177"/>
    <mergeCell ref="B180:C180"/>
  </mergeCells>
  <pageMargins left="0.7" right="0.7" top="0.75" bottom="0.75" header="0.3" footer="0.3"/>
  <pageSetup paperSize="5" scale="8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M42"/>
  <sheetViews>
    <sheetView topLeftCell="A19" workbookViewId="0">
      <selection activeCell="E40" sqref="E40"/>
    </sheetView>
  </sheetViews>
  <sheetFormatPr defaultRowHeight="15"/>
  <cols>
    <col min="1" max="1" width="9.140625" style="1"/>
    <col min="2" max="2" width="5.140625" customWidth="1"/>
    <col min="3" max="3" width="25.140625" customWidth="1"/>
    <col min="4" max="4" width="5.140625" customWidth="1"/>
    <col min="5" max="5" width="46.42578125" customWidth="1"/>
    <col min="6" max="6" width="11" customWidth="1"/>
    <col min="8" max="8" width="10.42578125" customWidth="1"/>
    <col min="9" max="9" width="12.140625" customWidth="1"/>
    <col min="10" max="13" width="15" customWidth="1"/>
  </cols>
  <sheetData>
    <row r="1" spans="2:13">
      <c r="B1" s="562" t="s">
        <v>876</v>
      </c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</row>
    <row r="4" spans="2:13" s="1" customFormat="1">
      <c r="B4" s="11" t="s">
        <v>1</v>
      </c>
      <c r="C4" s="44"/>
      <c r="D4" s="574" t="s">
        <v>768</v>
      </c>
      <c r="E4" s="574"/>
      <c r="F4" s="574"/>
      <c r="G4" s="13"/>
      <c r="H4" s="12"/>
      <c r="I4" s="12"/>
      <c r="J4" s="12"/>
      <c r="K4" s="11"/>
      <c r="L4" s="11"/>
    </row>
    <row r="5" spans="2:13" s="1" customFormat="1">
      <c r="B5" s="11" t="s">
        <v>2</v>
      </c>
      <c r="C5" s="44"/>
      <c r="D5" s="574" t="s">
        <v>769</v>
      </c>
      <c r="E5" s="574"/>
      <c r="F5" s="574"/>
      <c r="G5" s="13"/>
      <c r="H5" s="12"/>
      <c r="I5" s="12"/>
      <c r="J5" s="12"/>
      <c r="K5" s="11"/>
      <c r="L5" s="11"/>
    </row>
    <row r="6" spans="2:13" s="1" customFormat="1">
      <c r="B6" s="11" t="s">
        <v>3</v>
      </c>
      <c r="C6" s="44"/>
      <c r="D6" s="574" t="s">
        <v>770</v>
      </c>
      <c r="E6" s="574"/>
      <c r="F6" s="574"/>
      <c r="G6" s="13"/>
      <c r="H6" s="12"/>
      <c r="I6" s="12"/>
      <c r="J6" s="12"/>
      <c r="K6" s="11"/>
      <c r="L6" s="11"/>
    </row>
    <row r="7" spans="2:13" s="1" customFormat="1">
      <c r="B7" s="11" t="s">
        <v>4</v>
      </c>
      <c r="C7" s="44"/>
      <c r="D7" s="574" t="s">
        <v>771</v>
      </c>
      <c r="E7" s="574"/>
      <c r="F7" s="574"/>
      <c r="G7" s="13"/>
      <c r="H7" s="12"/>
      <c r="I7" s="12"/>
      <c r="J7" s="12"/>
      <c r="K7" s="11"/>
      <c r="L7" s="11"/>
    </row>
    <row r="9" spans="2:13" s="1" customFormat="1">
      <c r="B9" s="573" t="s">
        <v>877</v>
      </c>
      <c r="C9" s="568" t="s">
        <v>878</v>
      </c>
      <c r="D9" s="568"/>
      <c r="E9" s="568"/>
      <c r="F9" s="569" t="s">
        <v>880</v>
      </c>
      <c r="G9" s="569" t="s">
        <v>730</v>
      </c>
      <c r="H9" s="569" t="s">
        <v>881</v>
      </c>
      <c r="I9" s="569" t="s">
        <v>882</v>
      </c>
      <c r="J9" s="569" t="s">
        <v>883</v>
      </c>
      <c r="K9" s="569"/>
      <c r="L9" s="569" t="s">
        <v>885</v>
      </c>
      <c r="M9" s="569"/>
    </row>
    <row r="10" spans="2:13" ht="15" customHeight="1">
      <c r="B10" s="573"/>
      <c r="C10" s="568"/>
      <c r="D10" s="568"/>
      <c r="E10" s="568"/>
      <c r="F10" s="569"/>
      <c r="G10" s="569"/>
      <c r="H10" s="569"/>
      <c r="I10" s="569"/>
      <c r="J10" s="569"/>
      <c r="K10" s="569"/>
      <c r="L10" s="569"/>
      <c r="M10" s="569"/>
    </row>
    <row r="11" spans="2:13">
      <c r="B11" s="573"/>
      <c r="C11" s="568" t="s">
        <v>8</v>
      </c>
      <c r="D11" s="568"/>
      <c r="E11" s="569" t="s">
        <v>879</v>
      </c>
      <c r="F11" s="569"/>
      <c r="G11" s="569"/>
      <c r="H11" s="569"/>
      <c r="I11" s="569"/>
      <c r="J11" s="568" t="s">
        <v>14</v>
      </c>
      <c r="K11" s="568" t="s">
        <v>884</v>
      </c>
      <c r="L11" s="568" t="s">
        <v>14</v>
      </c>
      <c r="M11" s="569" t="s">
        <v>886</v>
      </c>
    </row>
    <row r="12" spans="2:13">
      <c r="B12" s="573"/>
      <c r="C12" s="568"/>
      <c r="D12" s="568"/>
      <c r="E12" s="569"/>
      <c r="F12" s="569"/>
      <c r="G12" s="569"/>
      <c r="H12" s="569"/>
      <c r="I12" s="569"/>
      <c r="J12" s="568"/>
      <c r="K12" s="568"/>
      <c r="L12" s="568"/>
      <c r="M12" s="569"/>
    </row>
    <row r="13" spans="2:13" s="343" customFormat="1">
      <c r="B13" s="342" t="s">
        <v>887</v>
      </c>
      <c r="C13" s="342" t="s">
        <v>888</v>
      </c>
      <c r="D13" s="342" t="s">
        <v>889</v>
      </c>
      <c r="E13" s="342" t="s">
        <v>890</v>
      </c>
      <c r="F13" s="342" t="s">
        <v>891</v>
      </c>
      <c r="G13" s="342" t="s">
        <v>892</v>
      </c>
      <c r="H13" s="342" t="s">
        <v>893</v>
      </c>
      <c r="I13" s="342" t="s">
        <v>894</v>
      </c>
      <c r="J13" s="342" t="s">
        <v>895</v>
      </c>
      <c r="K13" s="342" t="s">
        <v>896</v>
      </c>
      <c r="L13" s="342" t="s">
        <v>897</v>
      </c>
      <c r="M13" s="342" t="s">
        <v>898</v>
      </c>
    </row>
    <row r="14" spans="2:13">
      <c r="B14" s="527">
        <v>1</v>
      </c>
      <c r="C14" s="566" t="s">
        <v>899</v>
      </c>
      <c r="D14" s="242"/>
      <c r="E14" s="242"/>
      <c r="F14" s="242"/>
      <c r="G14" s="242"/>
      <c r="H14" s="242"/>
      <c r="I14" s="242"/>
      <c r="J14" s="242"/>
      <c r="K14" s="242"/>
      <c r="L14" s="242"/>
      <c r="M14" s="242"/>
    </row>
    <row r="15" spans="2:13">
      <c r="B15" s="528"/>
      <c r="C15" s="567"/>
      <c r="D15" s="242"/>
      <c r="E15" s="242"/>
      <c r="F15" s="242"/>
      <c r="G15" s="242"/>
      <c r="H15" s="242"/>
      <c r="I15" s="242"/>
      <c r="J15" s="242"/>
      <c r="K15" s="242"/>
      <c r="L15" s="242"/>
      <c r="M15" s="242"/>
    </row>
    <row r="16" spans="2:13">
      <c r="B16" s="528"/>
      <c r="C16" s="567"/>
      <c r="D16" s="242"/>
      <c r="E16" s="242"/>
      <c r="F16" s="242"/>
      <c r="G16" s="242"/>
      <c r="H16" s="242"/>
      <c r="I16" s="242"/>
      <c r="J16" s="242"/>
      <c r="K16" s="242"/>
      <c r="L16" s="242"/>
      <c r="M16" s="242"/>
    </row>
    <row r="17" spans="2:13">
      <c r="B17" s="528"/>
      <c r="C17" s="567"/>
      <c r="D17" s="242"/>
      <c r="E17" s="242"/>
      <c r="F17" s="242"/>
      <c r="G17" s="242"/>
      <c r="H17" s="242"/>
      <c r="I17" s="242"/>
      <c r="J17" s="242"/>
      <c r="K17" s="242"/>
      <c r="L17" s="242"/>
      <c r="M17" s="242"/>
    </row>
    <row r="18" spans="2:13">
      <c r="B18" s="563" t="s">
        <v>23</v>
      </c>
      <c r="C18" s="564"/>
      <c r="D18" s="564"/>
      <c r="E18" s="564"/>
      <c r="F18" s="564"/>
      <c r="G18" s="564"/>
      <c r="H18" s="564"/>
      <c r="I18" s="565"/>
      <c r="J18" s="242"/>
      <c r="K18" s="242"/>
      <c r="L18" s="242"/>
      <c r="M18" s="242"/>
    </row>
    <row r="19" spans="2:13">
      <c r="B19" s="527">
        <v>2</v>
      </c>
      <c r="C19" s="566" t="s">
        <v>900</v>
      </c>
      <c r="D19" s="242"/>
      <c r="E19" s="242"/>
      <c r="F19" s="242"/>
      <c r="G19" s="242"/>
      <c r="H19" s="242"/>
      <c r="I19" s="242"/>
      <c r="J19" s="242"/>
      <c r="K19" s="242"/>
      <c r="L19" s="242"/>
      <c r="M19" s="242"/>
    </row>
    <row r="20" spans="2:13">
      <c r="B20" s="528"/>
      <c r="C20" s="567"/>
      <c r="D20" s="242"/>
      <c r="E20" s="242"/>
      <c r="F20" s="242"/>
      <c r="G20" s="242"/>
      <c r="H20" s="242"/>
      <c r="I20" s="242"/>
      <c r="J20" s="242"/>
      <c r="K20" s="242"/>
      <c r="L20" s="242"/>
      <c r="M20" s="242"/>
    </row>
    <row r="21" spans="2:13">
      <c r="B21" s="528"/>
      <c r="C21" s="567"/>
      <c r="D21" s="242"/>
      <c r="E21" s="242"/>
      <c r="F21" s="242"/>
      <c r="G21" s="242"/>
      <c r="H21" s="242"/>
      <c r="I21" s="242"/>
      <c r="J21" s="242"/>
      <c r="K21" s="242"/>
      <c r="L21" s="242"/>
      <c r="M21" s="242"/>
    </row>
    <row r="22" spans="2:13">
      <c r="B22" s="528"/>
      <c r="C22" s="567"/>
      <c r="D22" s="242"/>
      <c r="E22" s="242"/>
      <c r="F22" s="242"/>
      <c r="G22" s="242"/>
      <c r="H22" s="242"/>
      <c r="I22" s="242"/>
      <c r="J22" s="242"/>
      <c r="K22" s="242"/>
      <c r="L22" s="242"/>
      <c r="M22" s="242"/>
    </row>
    <row r="23" spans="2:13" s="1" customFormat="1">
      <c r="B23" s="563" t="s">
        <v>901</v>
      </c>
      <c r="C23" s="564"/>
      <c r="D23" s="564"/>
      <c r="E23" s="564"/>
      <c r="F23" s="564"/>
      <c r="G23" s="564"/>
      <c r="H23" s="564"/>
      <c r="I23" s="565"/>
      <c r="J23" s="242"/>
      <c r="K23" s="242"/>
      <c r="L23" s="242"/>
      <c r="M23" s="242"/>
    </row>
    <row r="24" spans="2:13">
      <c r="B24" s="527">
        <v>3</v>
      </c>
      <c r="C24" s="536" t="s">
        <v>902</v>
      </c>
      <c r="D24" s="242"/>
      <c r="E24" s="242"/>
      <c r="F24" s="242"/>
      <c r="G24" s="242"/>
      <c r="H24" s="242"/>
      <c r="I24" s="242"/>
      <c r="J24" s="242"/>
      <c r="K24" s="242"/>
      <c r="L24" s="242"/>
      <c r="M24" s="242"/>
    </row>
    <row r="25" spans="2:13">
      <c r="B25" s="528"/>
      <c r="C25" s="537"/>
      <c r="D25" s="242"/>
      <c r="E25" s="242"/>
      <c r="F25" s="242"/>
      <c r="G25" s="242"/>
      <c r="H25" s="242"/>
      <c r="I25" s="242"/>
      <c r="J25" s="242"/>
      <c r="K25" s="242"/>
      <c r="L25" s="242"/>
      <c r="M25" s="242"/>
    </row>
    <row r="26" spans="2:13">
      <c r="B26" s="528"/>
      <c r="C26" s="537"/>
      <c r="D26" s="242"/>
      <c r="E26" s="242"/>
      <c r="F26" s="242"/>
      <c r="G26" s="242"/>
      <c r="H26" s="242"/>
      <c r="I26" s="242"/>
      <c r="J26" s="242"/>
      <c r="K26" s="242"/>
      <c r="L26" s="242"/>
      <c r="M26" s="242"/>
    </row>
    <row r="27" spans="2:13">
      <c r="B27" s="528"/>
      <c r="C27" s="537"/>
      <c r="D27" s="242"/>
      <c r="E27" s="242"/>
      <c r="F27" s="242"/>
      <c r="G27" s="242"/>
      <c r="H27" s="242"/>
      <c r="I27" s="242"/>
      <c r="J27" s="242"/>
      <c r="K27" s="242"/>
      <c r="L27" s="242"/>
      <c r="M27" s="242"/>
    </row>
    <row r="28" spans="2:13" s="1" customFormat="1">
      <c r="B28" s="563" t="s">
        <v>26</v>
      </c>
      <c r="C28" s="564"/>
      <c r="D28" s="564"/>
      <c r="E28" s="564"/>
      <c r="F28" s="564"/>
      <c r="G28" s="564"/>
      <c r="H28" s="564"/>
      <c r="I28" s="565"/>
      <c r="J28" s="242"/>
      <c r="K28" s="242"/>
      <c r="L28" s="242"/>
      <c r="M28" s="242"/>
    </row>
    <row r="29" spans="2:13">
      <c r="B29" s="527">
        <v>4</v>
      </c>
      <c r="C29" s="566" t="s">
        <v>903</v>
      </c>
      <c r="D29" s="242"/>
      <c r="E29" s="242"/>
      <c r="F29" s="242"/>
      <c r="G29" s="242"/>
      <c r="H29" s="242"/>
      <c r="I29" s="242"/>
      <c r="J29" s="242"/>
      <c r="K29" s="242"/>
      <c r="L29" s="242"/>
      <c r="M29" s="242"/>
    </row>
    <row r="30" spans="2:13">
      <c r="B30" s="528"/>
      <c r="C30" s="567"/>
      <c r="D30" s="242"/>
      <c r="E30" s="242"/>
      <c r="F30" s="242"/>
      <c r="G30" s="242"/>
      <c r="H30" s="242"/>
      <c r="I30" s="242"/>
      <c r="J30" s="242"/>
      <c r="K30" s="242"/>
      <c r="L30" s="242"/>
      <c r="M30" s="242"/>
    </row>
    <row r="31" spans="2:13">
      <c r="B31" s="528"/>
      <c r="C31" s="567"/>
      <c r="D31" s="242"/>
      <c r="E31" s="242"/>
      <c r="F31" s="242"/>
      <c r="G31" s="242"/>
      <c r="H31" s="242"/>
      <c r="I31" s="242"/>
      <c r="J31" s="242"/>
      <c r="K31" s="242"/>
      <c r="L31" s="242"/>
      <c r="M31" s="242"/>
    </row>
    <row r="32" spans="2:13">
      <c r="B32" s="528"/>
      <c r="C32" s="567"/>
      <c r="D32" s="242"/>
      <c r="E32" s="242"/>
      <c r="F32" s="242"/>
      <c r="G32" s="242"/>
      <c r="H32" s="242"/>
      <c r="I32" s="242"/>
      <c r="J32" s="242"/>
      <c r="K32" s="242"/>
      <c r="L32" s="242"/>
      <c r="M32" s="242"/>
    </row>
    <row r="33" spans="2:13" s="1" customFormat="1">
      <c r="B33" s="563" t="s">
        <v>25</v>
      </c>
      <c r="C33" s="564"/>
      <c r="D33" s="564"/>
      <c r="E33" s="564"/>
      <c r="F33" s="564"/>
      <c r="G33" s="564"/>
      <c r="H33" s="564"/>
      <c r="I33" s="565"/>
      <c r="J33" s="242"/>
      <c r="K33" s="242"/>
      <c r="L33" s="242"/>
      <c r="M33" s="242"/>
    </row>
    <row r="34" spans="2:13">
      <c r="B34" s="570" t="s">
        <v>762</v>
      </c>
      <c r="C34" s="571"/>
      <c r="D34" s="571"/>
      <c r="E34" s="571"/>
      <c r="F34" s="571"/>
      <c r="G34" s="571"/>
      <c r="H34" s="571"/>
      <c r="I34" s="572"/>
      <c r="J34" s="242"/>
      <c r="K34" s="242"/>
      <c r="L34" s="242"/>
      <c r="M34" s="242"/>
    </row>
    <row r="36" spans="2:13" s="1" customFormat="1">
      <c r="K36" s="1" t="s">
        <v>975</v>
      </c>
    </row>
    <row r="37" spans="2:13" s="1" customFormat="1">
      <c r="C37" s="539" t="s">
        <v>772</v>
      </c>
      <c r="D37" s="539"/>
    </row>
    <row r="38" spans="2:13" s="1" customFormat="1">
      <c r="C38" s="539" t="s">
        <v>651</v>
      </c>
      <c r="D38" s="539"/>
      <c r="K38" s="1" t="s">
        <v>774</v>
      </c>
    </row>
    <row r="39" spans="2:13" s="1" customFormat="1"/>
    <row r="40" spans="2:13" s="1" customFormat="1"/>
    <row r="41" spans="2:13" s="1" customFormat="1"/>
    <row r="42" spans="2:13" s="1" customFormat="1">
      <c r="C42" s="540" t="s">
        <v>773</v>
      </c>
      <c r="D42" s="540"/>
      <c r="J42" s="305"/>
      <c r="K42" s="305" t="s">
        <v>775</v>
      </c>
    </row>
  </sheetData>
  <mergeCells count="36">
    <mergeCell ref="L9:M10"/>
    <mergeCell ref="J11:J12"/>
    <mergeCell ref="D4:F4"/>
    <mergeCell ref="D5:F5"/>
    <mergeCell ref="D6:F6"/>
    <mergeCell ref="J9:K10"/>
    <mergeCell ref="I9:I12"/>
    <mergeCell ref="H9:H12"/>
    <mergeCell ref="D7:F7"/>
    <mergeCell ref="E11:E12"/>
    <mergeCell ref="C9:E10"/>
    <mergeCell ref="C11:C12"/>
    <mergeCell ref="D11:D12"/>
    <mergeCell ref="B34:I34"/>
    <mergeCell ref="B23:I23"/>
    <mergeCell ref="G9:G12"/>
    <mergeCell ref="B9:B12"/>
    <mergeCell ref="B19:B22"/>
    <mergeCell ref="C19:C22"/>
    <mergeCell ref="B18:I18"/>
    <mergeCell ref="C37:D37"/>
    <mergeCell ref="C38:D38"/>
    <mergeCell ref="C42:D42"/>
    <mergeCell ref="B1:M1"/>
    <mergeCell ref="B24:B27"/>
    <mergeCell ref="C24:C27"/>
    <mergeCell ref="B28:I28"/>
    <mergeCell ref="B29:B32"/>
    <mergeCell ref="C29:C32"/>
    <mergeCell ref="B33:I33"/>
    <mergeCell ref="K11:K12"/>
    <mergeCell ref="L11:L12"/>
    <mergeCell ref="M11:M12"/>
    <mergeCell ref="C14:C17"/>
    <mergeCell ref="B14:B17"/>
    <mergeCell ref="F9:F12"/>
  </mergeCells>
  <pageMargins left="0.7" right="0.7" top="0.75" bottom="0.75" header="0.3" footer="0.3"/>
  <pageSetup paperSize="5" scale="80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1:M42"/>
  <sheetViews>
    <sheetView topLeftCell="A22" workbookViewId="0">
      <selection activeCell="E40" sqref="E40"/>
    </sheetView>
  </sheetViews>
  <sheetFormatPr defaultRowHeight="15"/>
  <cols>
    <col min="1" max="1" width="9.140625" style="1"/>
    <col min="2" max="2" width="5.140625" style="1" customWidth="1"/>
    <col min="3" max="3" width="19.85546875" style="1" customWidth="1"/>
    <col min="4" max="4" width="7.140625" style="1" customWidth="1"/>
    <col min="5" max="5" width="43.42578125" style="1" customWidth="1"/>
    <col min="6" max="6" width="12.42578125" style="1" customWidth="1"/>
    <col min="7" max="8" width="9.140625" style="1"/>
    <col min="9" max="9" width="12.5703125" style="1" customWidth="1"/>
    <col min="10" max="13" width="17" style="1" customWidth="1"/>
    <col min="14" max="16384" width="9.140625" style="1"/>
  </cols>
  <sheetData>
    <row r="1" spans="2:13">
      <c r="B1" s="562" t="s">
        <v>904</v>
      </c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</row>
    <row r="4" spans="2:13">
      <c r="B4" s="11" t="s">
        <v>1</v>
      </c>
      <c r="C4" s="44"/>
      <c r="D4" s="574" t="s">
        <v>768</v>
      </c>
      <c r="E4" s="574"/>
      <c r="F4" s="574"/>
      <c r="G4" s="13"/>
      <c r="H4" s="12"/>
      <c r="I4" s="12"/>
      <c r="J4" s="12"/>
      <c r="K4" s="11"/>
      <c r="L4" s="11"/>
    </row>
    <row r="5" spans="2:13">
      <c r="B5" s="11" t="s">
        <v>2</v>
      </c>
      <c r="C5" s="44"/>
      <c r="D5" s="574" t="s">
        <v>769</v>
      </c>
      <c r="E5" s="574"/>
      <c r="F5" s="574"/>
      <c r="G5" s="13"/>
      <c r="H5" s="12"/>
      <c r="I5" s="12"/>
      <c r="J5" s="12"/>
      <c r="K5" s="11"/>
      <c r="L5" s="11"/>
    </row>
    <row r="6" spans="2:13">
      <c r="B6" s="11" t="s">
        <v>3</v>
      </c>
      <c r="C6" s="44"/>
      <c r="D6" s="574" t="s">
        <v>770</v>
      </c>
      <c r="E6" s="574"/>
      <c r="F6" s="574"/>
      <c r="G6" s="13"/>
      <c r="H6" s="12"/>
      <c r="I6" s="12"/>
      <c r="J6" s="12"/>
      <c r="K6" s="11"/>
      <c r="L6" s="11"/>
    </row>
    <row r="7" spans="2:13">
      <c r="B7" s="11" t="s">
        <v>4</v>
      </c>
      <c r="C7" s="44"/>
      <c r="D7" s="574" t="s">
        <v>771</v>
      </c>
      <c r="E7" s="574"/>
      <c r="F7" s="574"/>
      <c r="G7" s="13"/>
      <c r="H7" s="12"/>
      <c r="I7" s="12"/>
      <c r="J7" s="12"/>
      <c r="K7" s="11"/>
      <c r="L7" s="11"/>
    </row>
    <row r="9" spans="2:13">
      <c r="B9" s="573" t="s">
        <v>877</v>
      </c>
      <c r="C9" s="568" t="s">
        <v>878</v>
      </c>
      <c r="D9" s="568"/>
      <c r="E9" s="568"/>
      <c r="F9" s="569" t="s">
        <v>880</v>
      </c>
      <c r="G9" s="569" t="s">
        <v>730</v>
      </c>
      <c r="H9" s="569" t="s">
        <v>881</v>
      </c>
      <c r="I9" s="569" t="s">
        <v>882</v>
      </c>
      <c r="J9" s="569" t="s">
        <v>883</v>
      </c>
      <c r="K9" s="569"/>
      <c r="L9" s="569" t="s">
        <v>885</v>
      </c>
      <c r="M9" s="569"/>
    </row>
    <row r="10" spans="2:13">
      <c r="B10" s="573"/>
      <c r="C10" s="568"/>
      <c r="D10" s="568"/>
      <c r="E10" s="568"/>
      <c r="F10" s="569"/>
      <c r="G10" s="569"/>
      <c r="H10" s="569"/>
      <c r="I10" s="569"/>
      <c r="J10" s="569"/>
      <c r="K10" s="569"/>
      <c r="L10" s="569"/>
      <c r="M10" s="569"/>
    </row>
    <row r="11" spans="2:13">
      <c r="B11" s="573"/>
      <c r="C11" s="568" t="s">
        <v>8</v>
      </c>
      <c r="D11" s="568"/>
      <c r="E11" s="569" t="s">
        <v>879</v>
      </c>
      <c r="F11" s="569"/>
      <c r="G11" s="569"/>
      <c r="H11" s="569"/>
      <c r="I11" s="569"/>
      <c r="J11" s="568" t="s">
        <v>14</v>
      </c>
      <c r="K11" s="568" t="s">
        <v>884</v>
      </c>
      <c r="L11" s="568" t="s">
        <v>14</v>
      </c>
      <c r="M11" s="569" t="s">
        <v>886</v>
      </c>
    </row>
    <row r="12" spans="2:13">
      <c r="B12" s="573"/>
      <c r="C12" s="568"/>
      <c r="D12" s="568"/>
      <c r="E12" s="569"/>
      <c r="F12" s="569"/>
      <c r="G12" s="569"/>
      <c r="H12" s="569"/>
      <c r="I12" s="569"/>
      <c r="J12" s="568"/>
      <c r="K12" s="568"/>
      <c r="L12" s="568"/>
      <c r="M12" s="569"/>
    </row>
    <row r="13" spans="2:13" s="343" customFormat="1">
      <c r="B13" s="342" t="s">
        <v>887</v>
      </c>
      <c r="C13" s="342" t="s">
        <v>888</v>
      </c>
      <c r="D13" s="342" t="s">
        <v>889</v>
      </c>
      <c r="E13" s="342" t="s">
        <v>890</v>
      </c>
      <c r="F13" s="342" t="s">
        <v>891</v>
      </c>
      <c r="G13" s="342" t="s">
        <v>892</v>
      </c>
      <c r="H13" s="342" t="s">
        <v>893</v>
      </c>
      <c r="I13" s="342" t="s">
        <v>894</v>
      </c>
      <c r="J13" s="342" t="s">
        <v>895</v>
      </c>
      <c r="K13" s="342" t="s">
        <v>896</v>
      </c>
      <c r="L13" s="342" t="s">
        <v>897</v>
      </c>
      <c r="M13" s="342" t="s">
        <v>898</v>
      </c>
    </row>
    <row r="14" spans="2:13">
      <c r="B14" s="527">
        <v>1</v>
      </c>
      <c r="C14" s="536" t="s">
        <v>899</v>
      </c>
      <c r="D14" s="242"/>
      <c r="E14" s="242"/>
      <c r="F14" s="242"/>
      <c r="G14" s="242"/>
      <c r="H14" s="242"/>
      <c r="I14" s="242"/>
      <c r="J14" s="242"/>
      <c r="K14" s="242"/>
      <c r="L14" s="242"/>
      <c r="M14" s="242"/>
    </row>
    <row r="15" spans="2:13">
      <c r="B15" s="528"/>
      <c r="C15" s="537"/>
      <c r="D15" s="242"/>
      <c r="E15" s="242"/>
      <c r="F15" s="242"/>
      <c r="G15" s="242"/>
      <c r="H15" s="242"/>
      <c r="I15" s="242"/>
      <c r="J15" s="242"/>
      <c r="K15" s="242"/>
      <c r="L15" s="242"/>
      <c r="M15" s="242"/>
    </row>
    <row r="16" spans="2:13">
      <c r="B16" s="528"/>
      <c r="C16" s="537"/>
      <c r="D16" s="242"/>
      <c r="E16" s="242"/>
      <c r="F16" s="242"/>
      <c r="G16" s="242"/>
      <c r="H16" s="242"/>
      <c r="I16" s="242"/>
      <c r="J16" s="242"/>
      <c r="K16" s="242"/>
      <c r="L16" s="242"/>
      <c r="M16" s="242"/>
    </row>
    <row r="17" spans="2:13">
      <c r="B17" s="528"/>
      <c r="C17" s="537"/>
      <c r="D17" s="242"/>
      <c r="E17" s="242"/>
      <c r="F17" s="242"/>
      <c r="G17" s="242"/>
      <c r="H17" s="242"/>
      <c r="I17" s="242"/>
      <c r="J17" s="242"/>
      <c r="K17" s="242"/>
      <c r="L17" s="242"/>
      <c r="M17" s="242"/>
    </row>
    <row r="18" spans="2:13">
      <c r="B18" s="563" t="s">
        <v>23</v>
      </c>
      <c r="C18" s="564"/>
      <c r="D18" s="564"/>
      <c r="E18" s="564"/>
      <c r="F18" s="564"/>
      <c r="G18" s="564"/>
      <c r="H18" s="564"/>
      <c r="I18" s="565"/>
      <c r="J18" s="242"/>
      <c r="K18" s="242"/>
      <c r="L18" s="242"/>
      <c r="M18" s="242"/>
    </row>
    <row r="19" spans="2:13">
      <c r="B19" s="527">
        <v>2</v>
      </c>
      <c r="C19" s="566" t="s">
        <v>900</v>
      </c>
      <c r="D19" s="242"/>
      <c r="E19" s="242"/>
      <c r="F19" s="242"/>
      <c r="G19" s="242"/>
      <c r="H19" s="242"/>
      <c r="I19" s="242"/>
      <c r="J19" s="242"/>
      <c r="K19" s="242"/>
      <c r="L19" s="242"/>
      <c r="M19" s="242"/>
    </row>
    <row r="20" spans="2:13">
      <c r="B20" s="528"/>
      <c r="C20" s="567"/>
      <c r="D20" s="242"/>
      <c r="E20" s="242"/>
      <c r="F20" s="242"/>
      <c r="G20" s="242"/>
      <c r="H20" s="242"/>
      <c r="I20" s="242"/>
      <c r="J20" s="242"/>
      <c r="K20" s="242"/>
      <c r="L20" s="242"/>
      <c r="M20" s="242"/>
    </row>
    <row r="21" spans="2:13">
      <c r="B21" s="528"/>
      <c r="C21" s="567"/>
      <c r="D21" s="242"/>
      <c r="E21" s="242"/>
      <c r="F21" s="242"/>
      <c r="G21" s="242"/>
      <c r="H21" s="242"/>
      <c r="I21" s="242"/>
      <c r="J21" s="242"/>
      <c r="K21" s="242"/>
      <c r="L21" s="242"/>
      <c r="M21" s="242"/>
    </row>
    <row r="22" spans="2:13">
      <c r="B22" s="529"/>
      <c r="C22" s="575"/>
      <c r="D22" s="242"/>
      <c r="E22" s="242"/>
      <c r="F22" s="242"/>
      <c r="G22" s="242"/>
      <c r="H22" s="242"/>
      <c r="I22" s="242"/>
      <c r="J22" s="242"/>
      <c r="K22" s="242"/>
      <c r="L22" s="242"/>
      <c r="M22" s="242"/>
    </row>
    <row r="23" spans="2:13">
      <c r="B23" s="563" t="s">
        <v>901</v>
      </c>
      <c r="C23" s="564"/>
      <c r="D23" s="564"/>
      <c r="E23" s="564"/>
      <c r="F23" s="564"/>
      <c r="G23" s="564"/>
      <c r="H23" s="564"/>
      <c r="I23" s="565"/>
      <c r="J23" s="242"/>
      <c r="K23" s="242"/>
      <c r="L23" s="242"/>
      <c r="M23" s="242"/>
    </row>
    <row r="24" spans="2:13">
      <c r="B24" s="527">
        <v>3</v>
      </c>
      <c r="C24" s="566" t="s">
        <v>902</v>
      </c>
      <c r="D24" s="242"/>
      <c r="E24" s="242"/>
      <c r="F24" s="242"/>
      <c r="G24" s="242"/>
      <c r="H24" s="242"/>
      <c r="I24" s="242"/>
      <c r="J24" s="242"/>
      <c r="K24" s="242"/>
      <c r="L24" s="242"/>
      <c r="M24" s="242"/>
    </row>
    <row r="25" spans="2:13">
      <c r="B25" s="528"/>
      <c r="C25" s="567"/>
      <c r="D25" s="242"/>
      <c r="E25" s="242"/>
      <c r="F25" s="242"/>
      <c r="G25" s="242"/>
      <c r="H25" s="242"/>
      <c r="I25" s="242"/>
      <c r="J25" s="242"/>
      <c r="K25" s="242"/>
      <c r="L25" s="242"/>
      <c r="M25" s="242"/>
    </row>
    <row r="26" spans="2:13">
      <c r="B26" s="528"/>
      <c r="C26" s="567"/>
      <c r="D26" s="242"/>
      <c r="E26" s="242"/>
      <c r="F26" s="242"/>
      <c r="G26" s="242"/>
      <c r="H26" s="242"/>
      <c r="I26" s="242"/>
      <c r="J26" s="242"/>
      <c r="K26" s="242"/>
      <c r="L26" s="242"/>
      <c r="M26" s="242"/>
    </row>
    <row r="27" spans="2:13">
      <c r="B27" s="528"/>
      <c r="C27" s="567"/>
      <c r="D27" s="242"/>
      <c r="E27" s="242"/>
      <c r="F27" s="242"/>
      <c r="G27" s="242"/>
      <c r="H27" s="242"/>
      <c r="I27" s="242"/>
      <c r="J27" s="242"/>
      <c r="K27" s="242"/>
      <c r="L27" s="242"/>
      <c r="M27" s="242"/>
    </row>
    <row r="28" spans="2:13">
      <c r="B28" s="563" t="s">
        <v>26</v>
      </c>
      <c r="C28" s="564"/>
      <c r="D28" s="564"/>
      <c r="E28" s="564"/>
      <c r="F28" s="564"/>
      <c r="G28" s="564"/>
      <c r="H28" s="564"/>
      <c r="I28" s="565"/>
      <c r="J28" s="242"/>
      <c r="K28" s="242"/>
      <c r="L28" s="242"/>
      <c r="M28" s="242"/>
    </row>
    <row r="29" spans="2:13">
      <c r="B29" s="527">
        <v>4</v>
      </c>
      <c r="C29" s="566" t="s">
        <v>903</v>
      </c>
      <c r="D29" s="242"/>
      <c r="E29" s="242"/>
      <c r="F29" s="242"/>
      <c r="G29" s="242"/>
      <c r="H29" s="242"/>
      <c r="I29" s="242"/>
      <c r="J29" s="242"/>
      <c r="K29" s="242"/>
      <c r="L29" s="242"/>
      <c r="M29" s="242"/>
    </row>
    <row r="30" spans="2:13">
      <c r="B30" s="528"/>
      <c r="C30" s="567"/>
      <c r="D30" s="242"/>
      <c r="E30" s="242"/>
      <c r="F30" s="242"/>
      <c r="G30" s="242"/>
      <c r="H30" s="242"/>
      <c r="I30" s="242"/>
      <c r="J30" s="242"/>
      <c r="K30" s="242"/>
      <c r="L30" s="242"/>
      <c r="M30" s="242"/>
    </row>
    <row r="31" spans="2:13">
      <c r="B31" s="528"/>
      <c r="C31" s="567"/>
      <c r="D31" s="242"/>
      <c r="E31" s="242"/>
      <c r="F31" s="242"/>
      <c r="G31" s="242"/>
      <c r="H31" s="242"/>
      <c r="I31" s="242"/>
      <c r="J31" s="242"/>
      <c r="K31" s="242"/>
      <c r="L31" s="242"/>
      <c r="M31" s="242"/>
    </row>
    <row r="32" spans="2:13">
      <c r="B32" s="528"/>
      <c r="C32" s="567"/>
      <c r="D32" s="242"/>
      <c r="E32" s="242"/>
      <c r="F32" s="242"/>
      <c r="G32" s="242"/>
      <c r="H32" s="242"/>
      <c r="I32" s="242"/>
      <c r="J32" s="242"/>
      <c r="K32" s="242"/>
      <c r="L32" s="242"/>
      <c r="M32" s="242"/>
    </row>
    <row r="33" spans="2:13">
      <c r="B33" s="563" t="s">
        <v>25</v>
      </c>
      <c r="C33" s="564"/>
      <c r="D33" s="564"/>
      <c r="E33" s="564"/>
      <c r="F33" s="564"/>
      <c r="G33" s="564"/>
      <c r="H33" s="564"/>
      <c r="I33" s="565"/>
      <c r="J33" s="242"/>
      <c r="K33" s="242"/>
      <c r="L33" s="242"/>
      <c r="M33" s="242"/>
    </row>
    <row r="34" spans="2:13">
      <c r="B34" s="570" t="s">
        <v>762</v>
      </c>
      <c r="C34" s="571"/>
      <c r="D34" s="571"/>
      <c r="E34" s="571"/>
      <c r="F34" s="571"/>
      <c r="G34" s="571"/>
      <c r="H34" s="571"/>
      <c r="I34" s="572"/>
      <c r="J34" s="242"/>
      <c r="K34" s="242"/>
      <c r="L34" s="242"/>
      <c r="M34" s="242"/>
    </row>
    <row r="36" spans="2:13">
      <c r="K36" s="1" t="s">
        <v>1023</v>
      </c>
    </row>
    <row r="37" spans="2:13">
      <c r="C37" s="539" t="s">
        <v>772</v>
      </c>
      <c r="D37" s="539"/>
    </row>
    <row r="38" spans="2:13">
      <c r="C38" s="539" t="s">
        <v>651</v>
      </c>
      <c r="D38" s="539"/>
      <c r="K38" s="1" t="s">
        <v>774</v>
      </c>
    </row>
    <row r="42" spans="2:13">
      <c r="C42" s="540" t="s">
        <v>773</v>
      </c>
      <c r="D42" s="540"/>
      <c r="J42" s="305"/>
      <c r="K42" s="305" t="s">
        <v>775</v>
      </c>
    </row>
  </sheetData>
  <mergeCells count="36">
    <mergeCell ref="B1:M1"/>
    <mergeCell ref="D4:F4"/>
    <mergeCell ref="D5:F5"/>
    <mergeCell ref="D6:F6"/>
    <mergeCell ref="D7:F7"/>
    <mergeCell ref="B23:I23"/>
    <mergeCell ref="I9:I12"/>
    <mergeCell ref="J9:K10"/>
    <mergeCell ref="L9:M10"/>
    <mergeCell ref="C11:C12"/>
    <mergeCell ref="D11:D12"/>
    <mergeCell ref="E11:E12"/>
    <mergeCell ref="J11:J12"/>
    <mergeCell ref="K11:K12"/>
    <mergeCell ref="L11:L12"/>
    <mergeCell ref="M11:M12"/>
    <mergeCell ref="B9:B12"/>
    <mergeCell ref="C9:E10"/>
    <mergeCell ref="F9:F12"/>
    <mergeCell ref="G9:G12"/>
    <mergeCell ref="H9:H12"/>
    <mergeCell ref="B14:B17"/>
    <mergeCell ref="C14:C17"/>
    <mergeCell ref="B18:I18"/>
    <mergeCell ref="B19:B22"/>
    <mergeCell ref="C19:C22"/>
    <mergeCell ref="B34:I34"/>
    <mergeCell ref="C37:D37"/>
    <mergeCell ref="C38:D38"/>
    <mergeCell ref="C42:D42"/>
    <mergeCell ref="B24:B27"/>
    <mergeCell ref="C24:C27"/>
    <mergeCell ref="B28:I28"/>
    <mergeCell ref="B29:B32"/>
    <mergeCell ref="C29:C32"/>
    <mergeCell ref="B33:I33"/>
  </mergeCells>
  <pageMargins left="0.7" right="0.7" top="0.75" bottom="0.75" header="0.3" footer="0.3"/>
  <pageSetup paperSize="5" scale="80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N48"/>
  <sheetViews>
    <sheetView tabSelected="1" view="pageBreakPreview" topLeftCell="A40" zoomScale="90" zoomScaleSheetLayoutView="90" workbookViewId="0">
      <selection activeCell="H43" sqref="H43"/>
    </sheetView>
  </sheetViews>
  <sheetFormatPr defaultRowHeight="15"/>
  <cols>
    <col min="1" max="1" width="9.140625" style="1"/>
    <col min="2" max="2" width="5.28515625" customWidth="1"/>
    <col min="3" max="3" width="25.5703125" customWidth="1"/>
    <col min="4" max="4" width="6.7109375" style="376" customWidth="1"/>
    <col min="5" max="5" width="34.7109375" customWidth="1"/>
    <col min="6" max="6" width="12.42578125" style="373" customWidth="1"/>
    <col min="7" max="7" width="17.85546875" customWidth="1"/>
    <col min="8" max="8" width="13.5703125" customWidth="1"/>
    <col min="9" max="9" width="10.28515625" customWidth="1"/>
    <col min="10" max="10" width="9.140625" style="376"/>
    <col min="11" max="11" width="12.28515625" style="376" customWidth="1"/>
    <col min="12" max="12" width="11.85546875" style="376" customWidth="1"/>
    <col min="13" max="13" width="15.140625" style="376" customWidth="1"/>
    <col min="14" max="14" width="13.7109375" style="376" customWidth="1"/>
  </cols>
  <sheetData>
    <row r="1" spans="2:14" s="1" customFormat="1">
      <c r="B1" s="580" t="s">
        <v>906</v>
      </c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0"/>
    </row>
    <row r="2" spans="2:14" s="1" customFormat="1">
      <c r="B2" s="580" t="s">
        <v>905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</row>
    <row r="3" spans="2:14" s="1" customFormat="1">
      <c r="D3" s="376"/>
      <c r="F3" s="373"/>
      <c r="J3" s="376"/>
      <c r="K3" s="376"/>
      <c r="L3" s="376"/>
      <c r="M3" s="376"/>
      <c r="N3" s="376"/>
    </row>
    <row r="4" spans="2:14" s="1" customFormat="1">
      <c r="B4" s="11" t="s">
        <v>1</v>
      </c>
      <c r="C4" s="44"/>
      <c r="D4" s="574" t="s">
        <v>768</v>
      </c>
      <c r="E4" s="574"/>
      <c r="F4" s="14"/>
      <c r="G4" s="12"/>
      <c r="H4" s="11"/>
      <c r="I4" s="11"/>
      <c r="J4" s="376"/>
      <c r="K4" s="376"/>
      <c r="L4" s="376"/>
      <c r="M4" s="376"/>
      <c r="N4" s="376"/>
    </row>
    <row r="5" spans="2:14" s="1" customFormat="1">
      <c r="B5" s="11" t="s">
        <v>2</v>
      </c>
      <c r="C5" s="44"/>
      <c r="D5" s="574" t="s">
        <v>769</v>
      </c>
      <c r="E5" s="574"/>
      <c r="F5" s="14"/>
      <c r="G5" s="12"/>
      <c r="H5" s="11"/>
      <c r="I5" s="11"/>
      <c r="J5" s="376"/>
      <c r="K5" s="376"/>
      <c r="L5" s="376"/>
      <c r="M5" s="376"/>
      <c r="N5" s="376"/>
    </row>
    <row r="6" spans="2:14" s="1" customFormat="1">
      <c r="B6" s="11" t="s">
        <v>3</v>
      </c>
      <c r="C6" s="44"/>
      <c r="D6" s="574" t="s">
        <v>770</v>
      </c>
      <c r="E6" s="574"/>
      <c r="F6" s="14"/>
      <c r="G6" s="12"/>
      <c r="H6" s="11"/>
      <c r="I6" s="11"/>
      <c r="J6" s="376"/>
      <c r="K6" s="376"/>
      <c r="L6" s="376"/>
      <c r="M6" s="376"/>
      <c r="N6" s="376"/>
    </row>
    <row r="7" spans="2:14" s="1" customFormat="1">
      <c r="B7" s="11" t="s">
        <v>4</v>
      </c>
      <c r="C7" s="44"/>
      <c r="D7" s="574" t="s">
        <v>771</v>
      </c>
      <c r="E7" s="574"/>
      <c r="F7" s="14"/>
      <c r="G7" s="12"/>
      <c r="H7" s="11"/>
      <c r="I7" s="11"/>
      <c r="J7" s="376"/>
      <c r="K7" s="376"/>
      <c r="L7" s="376"/>
      <c r="M7" s="376"/>
      <c r="N7" s="376"/>
    </row>
    <row r="9" spans="2:14" s="1" customFormat="1" ht="22.5" customHeight="1">
      <c r="B9" s="464" t="s">
        <v>6</v>
      </c>
      <c r="C9" s="464" t="s">
        <v>7</v>
      </c>
      <c r="D9" s="464"/>
      <c r="E9" s="464"/>
      <c r="F9" s="453" t="s">
        <v>202</v>
      </c>
      <c r="G9" s="453" t="s">
        <v>203</v>
      </c>
      <c r="H9" s="464" t="s">
        <v>10</v>
      </c>
      <c r="I9" s="450" t="s">
        <v>11</v>
      </c>
      <c r="J9" s="451" t="s">
        <v>228</v>
      </c>
      <c r="K9" s="581"/>
      <c r="L9" s="452"/>
      <c r="M9" s="451" t="s">
        <v>13</v>
      </c>
      <c r="N9" s="452"/>
    </row>
    <row r="10" spans="2:14" s="1" customFormat="1" ht="57" customHeight="1">
      <c r="B10" s="464"/>
      <c r="C10" s="336" t="s">
        <v>8</v>
      </c>
      <c r="D10" s="368" t="s">
        <v>932</v>
      </c>
      <c r="E10" s="335" t="s">
        <v>9</v>
      </c>
      <c r="F10" s="454"/>
      <c r="G10" s="454"/>
      <c r="H10" s="464"/>
      <c r="I10" s="450"/>
      <c r="J10" s="369" t="s">
        <v>872</v>
      </c>
      <c r="K10" s="369" t="s">
        <v>873</v>
      </c>
      <c r="L10" s="369" t="s">
        <v>874</v>
      </c>
      <c r="M10" s="367" t="s">
        <v>14</v>
      </c>
      <c r="N10" s="367" t="s">
        <v>15</v>
      </c>
    </row>
    <row r="11" spans="2:14" s="343" customFormat="1">
      <c r="B11" s="342" t="s">
        <v>887</v>
      </c>
      <c r="C11" s="342" t="s">
        <v>888</v>
      </c>
      <c r="D11" s="342" t="s">
        <v>889</v>
      </c>
      <c r="E11" s="342" t="s">
        <v>890</v>
      </c>
      <c r="F11" s="342" t="s">
        <v>891</v>
      </c>
      <c r="G11" s="342" t="s">
        <v>892</v>
      </c>
      <c r="H11" s="342" t="s">
        <v>893</v>
      </c>
      <c r="I11" s="342" t="s">
        <v>894</v>
      </c>
      <c r="J11" s="342" t="s">
        <v>895</v>
      </c>
      <c r="K11" s="342" t="s">
        <v>896</v>
      </c>
      <c r="L11" s="342" t="s">
        <v>897</v>
      </c>
      <c r="M11" s="342" t="s">
        <v>898</v>
      </c>
      <c r="N11" s="342" t="s">
        <v>907</v>
      </c>
    </row>
    <row r="12" spans="2:14" ht="30">
      <c r="B12" s="371">
        <v>1</v>
      </c>
      <c r="C12" s="372" t="s">
        <v>732</v>
      </c>
      <c r="D12" s="297"/>
      <c r="E12" s="135"/>
      <c r="F12" s="72"/>
      <c r="G12" s="173"/>
      <c r="H12" s="4"/>
      <c r="I12" s="264"/>
      <c r="J12" s="377"/>
      <c r="K12" s="377"/>
      <c r="L12" s="297"/>
      <c r="M12" s="185"/>
      <c r="N12" s="297"/>
    </row>
    <row r="13" spans="2:14">
      <c r="B13" s="558" t="s">
        <v>23</v>
      </c>
      <c r="C13" s="579"/>
      <c r="D13" s="579"/>
      <c r="E13" s="579"/>
      <c r="F13" s="579"/>
      <c r="G13" s="579"/>
      <c r="H13" s="579"/>
      <c r="I13" s="579"/>
      <c r="J13" s="579"/>
      <c r="K13" s="579"/>
      <c r="L13" s="559"/>
      <c r="M13" s="435">
        <f>SUM(M12)</f>
        <v>0</v>
      </c>
      <c r="N13" s="436"/>
    </row>
    <row r="14" spans="2:14" ht="38.25">
      <c r="B14" s="527">
        <v>2</v>
      </c>
      <c r="C14" s="536" t="s">
        <v>959</v>
      </c>
      <c r="D14" s="297">
        <v>1</v>
      </c>
      <c r="E14" s="125" t="s">
        <v>976</v>
      </c>
      <c r="F14" s="183" t="s">
        <v>211</v>
      </c>
      <c r="G14" s="125" t="s">
        <v>976</v>
      </c>
      <c r="H14" s="6" t="s">
        <v>469</v>
      </c>
      <c r="I14" s="6" t="s">
        <v>991</v>
      </c>
      <c r="J14" s="297">
        <v>100</v>
      </c>
      <c r="K14" s="297">
        <v>200</v>
      </c>
      <c r="L14" s="297">
        <v>100</v>
      </c>
      <c r="M14" s="185">
        <v>900000000</v>
      </c>
      <c r="N14" s="264"/>
    </row>
    <row r="15" spans="2:14" s="1" customFormat="1" ht="51">
      <c r="B15" s="528"/>
      <c r="C15" s="537"/>
      <c r="D15" s="297">
        <v>2</v>
      </c>
      <c r="E15" s="75" t="s">
        <v>977</v>
      </c>
      <c r="F15" s="186" t="s">
        <v>564</v>
      </c>
      <c r="G15" s="75" t="s">
        <v>977</v>
      </c>
      <c r="H15" s="6" t="s">
        <v>469</v>
      </c>
      <c r="I15" s="6" t="s">
        <v>509</v>
      </c>
      <c r="J15" s="297">
        <v>100</v>
      </c>
      <c r="K15" s="297">
        <v>105</v>
      </c>
      <c r="L15" s="297">
        <v>10</v>
      </c>
      <c r="M15" s="185">
        <v>500000000</v>
      </c>
      <c r="N15" s="264"/>
    </row>
    <row r="16" spans="2:14" s="1" customFormat="1" ht="38.25">
      <c r="B16" s="528"/>
      <c r="C16" s="537"/>
      <c r="D16" s="297">
        <v>3</v>
      </c>
      <c r="E16" s="75" t="s">
        <v>978</v>
      </c>
      <c r="F16" s="186" t="s">
        <v>554</v>
      </c>
      <c r="G16" s="75" t="s">
        <v>978</v>
      </c>
      <c r="H16" s="6" t="s">
        <v>337</v>
      </c>
      <c r="I16" s="6" t="s">
        <v>992</v>
      </c>
      <c r="J16" s="297">
        <v>100</v>
      </c>
      <c r="K16" s="297">
        <v>50</v>
      </c>
      <c r="L16" s="297">
        <v>0</v>
      </c>
      <c r="M16" s="185">
        <v>40000000</v>
      </c>
      <c r="N16" s="264"/>
    </row>
    <row r="17" spans="2:14" s="1" customFormat="1" ht="38.25">
      <c r="B17" s="528"/>
      <c r="C17" s="537"/>
      <c r="D17" s="297">
        <v>4</v>
      </c>
      <c r="E17" s="212" t="s">
        <v>841</v>
      </c>
      <c r="F17" s="341" t="s">
        <v>526</v>
      </c>
      <c r="G17" s="212" t="s">
        <v>841</v>
      </c>
      <c r="H17" s="194" t="s">
        <v>491</v>
      </c>
      <c r="I17" s="195" t="s">
        <v>623</v>
      </c>
      <c r="J17" s="297">
        <v>50</v>
      </c>
      <c r="K17" s="297">
        <v>60</v>
      </c>
      <c r="L17" s="297">
        <v>10</v>
      </c>
      <c r="M17" s="185">
        <v>200000000</v>
      </c>
      <c r="N17" s="264"/>
    </row>
    <row r="18" spans="2:14" s="1" customFormat="1" ht="38.25">
      <c r="B18" s="528"/>
      <c r="C18" s="537"/>
      <c r="D18" s="297">
        <v>5</v>
      </c>
      <c r="E18" s="212" t="s">
        <v>979</v>
      </c>
      <c r="F18" s="341" t="s">
        <v>989</v>
      </c>
      <c r="G18" s="212" t="s">
        <v>979</v>
      </c>
      <c r="H18" s="194" t="s">
        <v>612</v>
      </c>
      <c r="I18" s="195" t="s">
        <v>391</v>
      </c>
      <c r="J18" s="297">
        <v>60</v>
      </c>
      <c r="K18" s="297">
        <v>60</v>
      </c>
      <c r="L18" s="297">
        <v>10</v>
      </c>
      <c r="M18" s="185">
        <v>50000000</v>
      </c>
      <c r="N18" s="264"/>
    </row>
    <row r="19" spans="2:14" s="1" customFormat="1" ht="63.75">
      <c r="B19" s="528"/>
      <c r="C19" s="537"/>
      <c r="D19" s="297">
        <v>6</v>
      </c>
      <c r="E19" s="212" t="s">
        <v>984</v>
      </c>
      <c r="F19" s="341" t="s">
        <v>990</v>
      </c>
      <c r="G19" s="212" t="s">
        <v>984</v>
      </c>
      <c r="H19" s="194" t="s">
        <v>469</v>
      </c>
      <c r="I19" s="195" t="s">
        <v>413</v>
      </c>
      <c r="J19" s="297">
        <v>150</v>
      </c>
      <c r="K19" s="297">
        <v>100</v>
      </c>
      <c r="L19" s="297">
        <v>20</v>
      </c>
      <c r="M19" s="185">
        <v>300000000</v>
      </c>
      <c r="N19" s="264"/>
    </row>
    <row r="20" spans="2:14" s="1" customFormat="1" ht="38.25">
      <c r="B20" s="528"/>
      <c r="C20" s="537"/>
      <c r="D20" s="297">
        <v>7</v>
      </c>
      <c r="E20" s="429" t="s">
        <v>980</v>
      </c>
      <c r="F20" s="341" t="s">
        <v>564</v>
      </c>
      <c r="G20" s="429" t="s">
        <v>980</v>
      </c>
      <c r="H20" s="194" t="s">
        <v>469</v>
      </c>
      <c r="I20" s="195" t="s">
        <v>498</v>
      </c>
      <c r="J20" s="297">
        <v>200</v>
      </c>
      <c r="K20" s="297">
        <v>100</v>
      </c>
      <c r="L20" s="297">
        <v>10</v>
      </c>
      <c r="M20" s="185">
        <v>400000000</v>
      </c>
      <c r="N20" s="264"/>
    </row>
    <row r="21" spans="2:14" s="1" customFormat="1" ht="63.75">
      <c r="B21" s="528"/>
      <c r="C21" s="537"/>
      <c r="D21" s="297">
        <v>8</v>
      </c>
      <c r="E21" s="429" t="s">
        <v>981</v>
      </c>
      <c r="F21" s="341" t="s">
        <v>209</v>
      </c>
      <c r="G21" s="429" t="s">
        <v>981</v>
      </c>
      <c r="H21" s="194" t="s">
        <v>469</v>
      </c>
      <c r="I21" s="195" t="s">
        <v>498</v>
      </c>
      <c r="J21" s="297">
        <v>200</v>
      </c>
      <c r="K21" s="297">
        <v>100</v>
      </c>
      <c r="L21" s="297">
        <v>20</v>
      </c>
      <c r="M21" s="185">
        <v>400000000</v>
      </c>
      <c r="N21" s="264"/>
    </row>
    <row r="22" spans="2:14" s="1" customFormat="1" ht="38.25">
      <c r="B22" s="528"/>
      <c r="C22" s="537"/>
      <c r="D22" s="297">
        <v>9</v>
      </c>
      <c r="E22" s="429" t="s">
        <v>982</v>
      </c>
      <c r="F22" s="341" t="s">
        <v>209</v>
      </c>
      <c r="G22" s="429" t="s">
        <v>982</v>
      </c>
      <c r="H22" s="194" t="s">
        <v>469</v>
      </c>
      <c r="I22" s="195" t="s">
        <v>498</v>
      </c>
      <c r="J22" s="297">
        <v>100</v>
      </c>
      <c r="K22" s="297">
        <v>50</v>
      </c>
      <c r="L22" s="297">
        <v>10</v>
      </c>
      <c r="M22" s="185">
        <v>300000000</v>
      </c>
      <c r="N22" s="264"/>
    </row>
    <row r="23" spans="2:14" s="1" customFormat="1" ht="38.25">
      <c r="B23" s="528"/>
      <c r="C23" s="537"/>
      <c r="D23" s="297">
        <v>10</v>
      </c>
      <c r="E23" s="429" t="s">
        <v>843</v>
      </c>
      <c r="F23" s="341" t="s">
        <v>526</v>
      </c>
      <c r="G23" s="429" t="s">
        <v>843</v>
      </c>
      <c r="H23" s="194" t="s">
        <v>612</v>
      </c>
      <c r="I23" s="195" t="s">
        <v>993</v>
      </c>
      <c r="J23" s="297">
        <v>60</v>
      </c>
      <c r="K23" s="297">
        <v>60</v>
      </c>
      <c r="L23" s="297">
        <v>0</v>
      </c>
      <c r="M23" s="185">
        <v>50000000</v>
      </c>
      <c r="N23" s="264"/>
    </row>
    <row r="24" spans="2:14" s="1" customFormat="1" ht="60">
      <c r="B24" s="528"/>
      <c r="C24" s="537"/>
      <c r="D24" s="297">
        <v>11</v>
      </c>
      <c r="E24" s="434" t="s">
        <v>986</v>
      </c>
      <c r="F24" s="341" t="s">
        <v>526</v>
      </c>
      <c r="G24" s="430" t="s">
        <v>986</v>
      </c>
      <c r="H24" s="194" t="s">
        <v>337</v>
      </c>
      <c r="I24" s="195" t="s">
        <v>994</v>
      </c>
      <c r="J24" s="297">
        <v>50</v>
      </c>
      <c r="K24" s="297">
        <v>40</v>
      </c>
      <c r="L24" s="297">
        <v>0</v>
      </c>
      <c r="M24" s="185">
        <v>50000000</v>
      </c>
      <c r="N24" s="264"/>
    </row>
    <row r="25" spans="2:14" s="1" customFormat="1" ht="38.25">
      <c r="B25" s="528"/>
      <c r="C25" s="537"/>
      <c r="D25" s="297">
        <v>12</v>
      </c>
      <c r="E25" s="429" t="s">
        <v>853</v>
      </c>
      <c r="F25" s="341" t="s">
        <v>526</v>
      </c>
      <c r="G25" s="429" t="s">
        <v>853</v>
      </c>
      <c r="H25" s="194" t="s">
        <v>612</v>
      </c>
      <c r="I25" s="195" t="s">
        <v>391</v>
      </c>
      <c r="J25" s="297">
        <v>60</v>
      </c>
      <c r="K25" s="297">
        <v>60</v>
      </c>
      <c r="L25" s="297">
        <v>10</v>
      </c>
      <c r="M25" s="185">
        <v>50000000</v>
      </c>
      <c r="N25" s="264"/>
    </row>
    <row r="26" spans="2:14" s="1" customFormat="1">
      <c r="B26" s="558" t="s">
        <v>24</v>
      </c>
      <c r="C26" s="579"/>
      <c r="D26" s="579"/>
      <c r="E26" s="579"/>
      <c r="F26" s="579"/>
      <c r="G26" s="579"/>
      <c r="H26" s="579"/>
      <c r="I26" s="579"/>
      <c r="J26" s="579"/>
      <c r="K26" s="579"/>
      <c r="L26" s="559"/>
      <c r="M26" s="435">
        <f>SUM(M14:M25)</f>
        <v>3240000000</v>
      </c>
      <c r="N26" s="436"/>
    </row>
    <row r="27" spans="2:14" ht="15" customHeight="1">
      <c r="B27" s="527">
        <v>3</v>
      </c>
      <c r="C27" s="566" t="s">
        <v>80</v>
      </c>
      <c r="D27" s="297"/>
      <c r="E27" s="242"/>
      <c r="F27" s="341"/>
      <c r="G27" s="242"/>
      <c r="H27" s="242"/>
      <c r="I27" s="242"/>
      <c r="J27" s="297"/>
      <c r="K27" s="297"/>
      <c r="L27" s="297"/>
      <c r="M27" s="297"/>
      <c r="N27" s="297"/>
    </row>
    <row r="28" spans="2:14" s="1" customFormat="1" ht="15" customHeight="1">
      <c r="B28" s="528"/>
      <c r="C28" s="567"/>
      <c r="D28" s="297"/>
      <c r="E28" s="242"/>
      <c r="F28" s="341"/>
      <c r="G28" s="242"/>
      <c r="H28" s="242"/>
      <c r="I28" s="242"/>
      <c r="J28" s="297"/>
      <c r="K28" s="297"/>
      <c r="L28" s="297"/>
      <c r="M28" s="297"/>
      <c r="N28" s="297"/>
    </row>
    <row r="29" spans="2:14" s="1" customFormat="1">
      <c r="B29" s="563" t="s">
        <v>26</v>
      </c>
      <c r="C29" s="564"/>
      <c r="D29" s="564"/>
      <c r="E29" s="564"/>
      <c r="F29" s="564"/>
      <c r="G29" s="564"/>
      <c r="H29" s="564"/>
      <c r="I29" s="564"/>
      <c r="J29" s="564"/>
      <c r="K29" s="564"/>
      <c r="L29" s="565"/>
      <c r="M29" s="297"/>
      <c r="N29" s="297"/>
    </row>
    <row r="30" spans="2:14" s="1" customFormat="1" ht="45">
      <c r="B30" s="528">
        <v>4</v>
      </c>
      <c r="C30" s="567" t="s">
        <v>960</v>
      </c>
      <c r="D30" s="433">
        <v>1</v>
      </c>
      <c r="E30" s="431" t="s">
        <v>764</v>
      </c>
      <c r="F30" s="297" t="s">
        <v>529</v>
      </c>
      <c r="G30" s="432" t="s">
        <v>764</v>
      </c>
      <c r="H30" s="433" t="s">
        <v>337</v>
      </c>
      <c r="I30" s="433" t="s">
        <v>562</v>
      </c>
      <c r="J30" s="433">
        <v>40</v>
      </c>
      <c r="K30" s="433">
        <v>0</v>
      </c>
      <c r="L30" s="433">
        <v>10</v>
      </c>
      <c r="M30" s="377">
        <v>50000000</v>
      </c>
      <c r="N30" s="297"/>
    </row>
    <row r="31" spans="2:14" s="1" customFormat="1" ht="30">
      <c r="B31" s="528"/>
      <c r="C31" s="567"/>
      <c r="D31" s="433">
        <v>2</v>
      </c>
      <c r="E31" s="431" t="s">
        <v>983</v>
      </c>
      <c r="F31" s="297" t="s">
        <v>528</v>
      </c>
      <c r="G31" s="432" t="s">
        <v>983</v>
      </c>
      <c r="H31" s="433" t="s">
        <v>337</v>
      </c>
      <c r="I31" s="433" t="s">
        <v>859</v>
      </c>
      <c r="J31" s="433">
        <v>20</v>
      </c>
      <c r="K31" s="433">
        <v>0</v>
      </c>
      <c r="L31" s="433">
        <v>5</v>
      </c>
      <c r="M31" s="377">
        <v>50000000</v>
      </c>
      <c r="N31" s="297"/>
    </row>
    <row r="32" spans="2:14" s="1" customFormat="1" ht="45">
      <c r="B32" s="528"/>
      <c r="C32" s="567"/>
      <c r="D32" s="433">
        <v>3</v>
      </c>
      <c r="E32" s="431" t="s">
        <v>763</v>
      </c>
      <c r="F32" s="297" t="s">
        <v>529</v>
      </c>
      <c r="G32" s="432" t="s">
        <v>763</v>
      </c>
      <c r="H32" s="433" t="s">
        <v>337</v>
      </c>
      <c r="I32" s="433" t="s">
        <v>591</v>
      </c>
      <c r="J32" s="433">
        <v>0</v>
      </c>
      <c r="K32" s="433">
        <v>60</v>
      </c>
      <c r="L32" s="433">
        <v>5</v>
      </c>
      <c r="M32" s="377">
        <v>60000000</v>
      </c>
      <c r="N32" s="297"/>
    </row>
    <row r="33" spans="2:14" s="1" customFormat="1" ht="45">
      <c r="B33" s="528"/>
      <c r="C33" s="567"/>
      <c r="D33" s="433">
        <v>4</v>
      </c>
      <c r="E33" s="431" t="s">
        <v>985</v>
      </c>
      <c r="F33" s="297" t="s">
        <v>569</v>
      </c>
      <c r="G33" s="432" t="s">
        <v>985</v>
      </c>
      <c r="H33" s="297" t="s">
        <v>337</v>
      </c>
      <c r="I33" s="433" t="s">
        <v>995</v>
      </c>
      <c r="J33" s="433">
        <v>80</v>
      </c>
      <c r="K33" s="433">
        <v>0</v>
      </c>
      <c r="L33" s="433">
        <v>10</v>
      </c>
      <c r="M33" s="377">
        <v>100000000</v>
      </c>
      <c r="N33" s="297"/>
    </row>
    <row r="34" spans="2:14" s="1" customFormat="1" ht="49.5" customHeight="1">
      <c r="B34" s="528"/>
      <c r="C34" s="567"/>
      <c r="D34" s="433">
        <v>5</v>
      </c>
      <c r="E34" s="432" t="s">
        <v>987</v>
      </c>
      <c r="F34" s="297" t="s">
        <v>528</v>
      </c>
      <c r="G34" s="432" t="s">
        <v>987</v>
      </c>
      <c r="H34" s="433" t="s">
        <v>337</v>
      </c>
      <c r="I34" s="433" t="s">
        <v>994</v>
      </c>
      <c r="J34" s="433">
        <v>40</v>
      </c>
      <c r="K34" s="433">
        <v>40</v>
      </c>
      <c r="L34" s="433">
        <v>10</v>
      </c>
      <c r="M34" s="377">
        <v>50000000</v>
      </c>
      <c r="N34" s="297"/>
    </row>
    <row r="35" spans="2:14" s="1" customFormat="1" ht="27.75" customHeight="1">
      <c r="B35" s="528"/>
      <c r="C35" s="567"/>
      <c r="D35" s="433">
        <v>6</v>
      </c>
      <c r="E35" s="431" t="s">
        <v>988</v>
      </c>
      <c r="F35" s="297" t="s">
        <v>529</v>
      </c>
      <c r="G35" s="432" t="s">
        <v>988</v>
      </c>
      <c r="H35" s="433" t="s">
        <v>337</v>
      </c>
      <c r="I35" s="433" t="s">
        <v>994</v>
      </c>
      <c r="J35" s="433">
        <v>30</v>
      </c>
      <c r="K35" s="433">
        <v>20</v>
      </c>
      <c r="L35" s="433">
        <v>10</v>
      </c>
      <c r="M35" s="377">
        <v>50000000</v>
      </c>
      <c r="N35" s="297"/>
    </row>
    <row r="36" spans="2:14" s="1" customFormat="1">
      <c r="B36" s="558" t="s">
        <v>25</v>
      </c>
      <c r="C36" s="579"/>
      <c r="D36" s="579"/>
      <c r="E36" s="579"/>
      <c r="F36" s="579"/>
      <c r="G36" s="579"/>
      <c r="H36" s="579"/>
      <c r="I36" s="579"/>
      <c r="J36" s="579"/>
      <c r="K36" s="579"/>
      <c r="L36" s="559"/>
      <c r="M36" s="436"/>
      <c r="N36" s="436"/>
    </row>
    <row r="37" spans="2:14" s="1" customFormat="1">
      <c r="B37" s="426">
        <v>5</v>
      </c>
      <c r="C37" s="427" t="s">
        <v>39</v>
      </c>
      <c r="D37" s="297"/>
      <c r="E37" s="341"/>
      <c r="F37" s="341"/>
      <c r="G37" s="341"/>
      <c r="H37" s="341"/>
      <c r="I37" s="341"/>
      <c r="J37" s="297"/>
      <c r="K37" s="297"/>
      <c r="L37" s="297"/>
      <c r="M37" s="297"/>
      <c r="N37" s="297"/>
    </row>
    <row r="38" spans="2:14" s="1" customFormat="1">
      <c r="B38" s="558" t="s">
        <v>82</v>
      </c>
      <c r="C38" s="579"/>
      <c r="D38" s="579"/>
      <c r="E38" s="579"/>
      <c r="F38" s="579"/>
      <c r="G38" s="579"/>
      <c r="H38" s="579"/>
      <c r="I38" s="579"/>
      <c r="J38" s="579"/>
      <c r="K38" s="579"/>
      <c r="L38" s="559"/>
      <c r="M38" s="436"/>
      <c r="N38" s="436"/>
    </row>
    <row r="39" spans="2:14" s="1" customFormat="1">
      <c r="B39" s="576" t="s">
        <v>762</v>
      </c>
      <c r="C39" s="577"/>
      <c r="D39" s="577"/>
      <c r="E39" s="577"/>
      <c r="F39" s="577"/>
      <c r="G39" s="577"/>
      <c r="H39" s="577"/>
      <c r="I39" s="577"/>
      <c r="J39" s="577"/>
      <c r="K39" s="577"/>
      <c r="L39" s="578"/>
      <c r="M39" s="435">
        <f>SUM(M26,M13+M13)</f>
        <v>3240000000</v>
      </c>
      <c r="N39" s="436"/>
    </row>
    <row r="41" spans="2:14" s="1" customFormat="1">
      <c r="D41" s="376"/>
      <c r="F41" s="373"/>
      <c r="J41" s="376"/>
      <c r="K41" s="376" t="s">
        <v>974</v>
      </c>
      <c r="L41" s="376"/>
      <c r="M41" s="376"/>
      <c r="N41" s="376"/>
    </row>
    <row r="42" spans="2:14" s="1" customFormat="1">
      <c r="C42" s="539" t="s">
        <v>772</v>
      </c>
      <c r="D42" s="539"/>
      <c r="F42" s="373"/>
      <c r="J42" s="376"/>
      <c r="K42" s="376"/>
      <c r="L42" s="376"/>
      <c r="M42" s="376"/>
      <c r="N42" s="376"/>
    </row>
    <row r="43" spans="2:14" s="1" customFormat="1">
      <c r="C43" s="539" t="s">
        <v>651</v>
      </c>
      <c r="D43" s="539"/>
      <c r="F43" s="373"/>
      <c r="J43" s="376"/>
      <c r="K43" s="376" t="s">
        <v>774</v>
      </c>
      <c r="L43" s="376"/>
      <c r="M43" s="376"/>
      <c r="N43" s="376"/>
    </row>
    <row r="44" spans="2:14" s="1" customFormat="1">
      <c r="C44" s="449"/>
      <c r="D44" s="449"/>
      <c r="F44" s="449"/>
      <c r="J44" s="376"/>
      <c r="K44" s="376"/>
      <c r="L44" s="376"/>
      <c r="M44" s="376"/>
      <c r="N44" s="376"/>
    </row>
    <row r="45" spans="2:14" s="1" customFormat="1">
      <c r="D45" s="376"/>
      <c r="F45" s="373"/>
      <c r="J45" s="376"/>
      <c r="K45" s="376"/>
      <c r="L45" s="376"/>
      <c r="M45" s="376"/>
      <c r="N45" s="376"/>
    </row>
    <row r="46" spans="2:14" s="1" customFormat="1">
      <c r="D46" s="376"/>
      <c r="F46" s="373"/>
      <c r="J46" s="376"/>
      <c r="K46" s="376"/>
      <c r="L46" s="376"/>
      <c r="M46" s="376"/>
      <c r="N46" s="376"/>
    </row>
    <row r="47" spans="2:14" s="1" customFormat="1">
      <c r="C47" s="540" t="s">
        <v>773</v>
      </c>
      <c r="D47" s="540"/>
      <c r="F47" s="373"/>
      <c r="J47" s="378"/>
      <c r="K47" s="378" t="s">
        <v>775</v>
      </c>
      <c r="L47" s="376"/>
      <c r="M47" s="376"/>
      <c r="N47" s="376"/>
    </row>
    <row r="48" spans="2:14" s="1" customFormat="1">
      <c r="D48" s="376"/>
      <c r="F48" s="373"/>
      <c r="J48" s="376"/>
      <c r="K48" s="376"/>
      <c r="L48" s="376"/>
      <c r="M48" s="376"/>
      <c r="N48" s="376"/>
    </row>
  </sheetData>
  <mergeCells count="29">
    <mergeCell ref="B1:N1"/>
    <mergeCell ref="B2:N2"/>
    <mergeCell ref="I9:I10"/>
    <mergeCell ref="J9:L9"/>
    <mergeCell ref="M9:N9"/>
    <mergeCell ref="B9:B10"/>
    <mergeCell ref="C9:E9"/>
    <mergeCell ref="F9:F10"/>
    <mergeCell ref="G9:G10"/>
    <mergeCell ref="H9:H10"/>
    <mergeCell ref="B26:L26"/>
    <mergeCell ref="D4:E4"/>
    <mergeCell ref="D5:E5"/>
    <mergeCell ref="D6:E6"/>
    <mergeCell ref="D7:E7"/>
    <mergeCell ref="B13:L13"/>
    <mergeCell ref="B14:B25"/>
    <mergeCell ref="C14:C25"/>
    <mergeCell ref="C47:D47"/>
    <mergeCell ref="B29:L29"/>
    <mergeCell ref="B38:L38"/>
    <mergeCell ref="C30:C35"/>
    <mergeCell ref="B36:L36"/>
    <mergeCell ref="B30:B35"/>
    <mergeCell ref="C27:C28"/>
    <mergeCell ref="B27:B28"/>
    <mergeCell ref="B39:L39"/>
    <mergeCell ref="C42:D42"/>
    <mergeCell ref="C43:D43"/>
  </mergeCells>
  <pageMargins left="0.7" right="0.7" top="0.75" bottom="0.66666666666666663" header="0.3" footer="0.3"/>
  <pageSetup paperSize="5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Lampiran IV RKPDESa 2023</vt:lpstr>
      <vt:lpstr>USULAN MUSRENBANG KEC</vt:lpstr>
      <vt:lpstr>Lamp. VI b. Usulan Masyarakat </vt:lpstr>
      <vt:lpstr>Lamp. 1 Keg. masuk Desa </vt:lpstr>
      <vt:lpstr>Lam. V Pem. Pembangunan PAGU </vt:lpstr>
      <vt:lpstr>Lamp. VI C </vt:lpstr>
      <vt:lpstr>lamp. VI D</vt:lpstr>
      <vt:lpstr>Lamp. VI a DU RKP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2025-07-25T01:27:04Z</dcterms:modified>
</cp:coreProperties>
</file>