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8445" windowHeight="6900" firstSheet="1" activeTab="1"/>
  </bookViews>
  <sheets>
    <sheet name="Kegiatan PKA 2024" sheetId="30" r:id="rId1"/>
    <sheet name="Lampiran IV RKPDESa 2024" sheetId="6" r:id="rId2"/>
    <sheet name="USULAN MUSRENBANG KEC" sheetId="7" r:id="rId3"/>
    <sheet name="Lamp. 1 masuk Desa " sheetId="20" r:id="rId4"/>
    <sheet name="Lam. V Pem. PAGU " sheetId="23" r:id="rId5"/>
    <sheet name="Lamp. VI C kerjasama   " sheetId="24" r:id="rId6"/>
    <sheet name="lamp. VI D PIHAK KETIGA " sheetId="25" r:id="rId7"/>
    <sheet name="Lamp. VI a DU RKP" sheetId="28" r:id="rId8"/>
    <sheet name="REALISASI RKP" sheetId="31" r:id="rId9"/>
    <sheet name="Rekomen IDM" sheetId="32" r:id="rId10"/>
    <sheet name="Rekomendasi SDGS" sheetId="33" r:id="rId11"/>
    <sheet name="TEREALISASI BELUM TEREALI" sheetId="34" r:id="rId12"/>
    <sheet name="Prioritas Usulan " sheetId="42" r:id="rId13"/>
    <sheet name="Lamp. VI b. bdSDGs format lama " sheetId="37" r:id="rId14"/>
    <sheet name="Sheet1" sheetId="39" r:id="rId15"/>
  </sheets>
  <externalReferences>
    <externalReference r:id="rId16"/>
    <externalReference r:id="rId17"/>
    <externalReference r:id="rId18"/>
  </externalReferences>
  <definedNames>
    <definedName name="\Z" localSheetId="0">#REF!</definedName>
    <definedName name="\Z" localSheetId="13">#REF!</definedName>
    <definedName name="\Z" localSheetId="12">#REF!</definedName>
    <definedName name="\Z">#REF!</definedName>
    <definedName name="_" localSheetId="0">#REF!</definedName>
    <definedName name="_" localSheetId="13">#REF!</definedName>
    <definedName name="_" localSheetId="12">#REF!</definedName>
    <definedName name="_">#REF!</definedName>
    <definedName name="a" localSheetId="0">#REF!</definedName>
    <definedName name="a" localSheetId="13">#REF!</definedName>
    <definedName name="a" localSheetId="12">#REF!</definedName>
    <definedName name="a">#REF!</definedName>
    <definedName name="H" localSheetId="12">#REF!</definedName>
    <definedName name="H">#REF!</definedName>
    <definedName name="_xlnm.Print_Area">'[1]F-25.b LEMBAR CATATAN'!$A$3:$L$68</definedName>
    <definedName name="SE" localSheetId="0">#REF!</definedName>
    <definedName name="SE" localSheetId="13">#REF!</definedName>
    <definedName name="SE" localSheetId="12">#REF!</definedName>
    <definedName name="SE">#REF!</definedName>
  </definedNames>
  <calcPr calcId="124519"/>
</workbook>
</file>

<file path=xl/calcChain.xml><?xml version="1.0" encoding="utf-8"?>
<calcChain xmlns="http://schemas.openxmlformats.org/spreadsheetml/2006/main">
  <c r="G240" i="23"/>
  <c r="H240"/>
  <c r="F240"/>
  <c r="R215" i="42"/>
  <c r="I14" i="23"/>
  <c r="R316" i="42"/>
  <c r="R258"/>
  <c r="T110" i="6"/>
  <c r="T160"/>
  <c r="T161"/>
  <c r="P46" i="28"/>
  <c r="J31" i="7"/>
  <c r="J27"/>
  <c r="P36" i="28"/>
  <c r="P49" s="1"/>
  <c r="R327" i="42"/>
  <c r="R108"/>
  <c r="T258" i="6"/>
  <c r="L190" i="23"/>
  <c r="T316" i="6"/>
  <c r="L233" i="23"/>
  <c r="L161"/>
  <c r="L79"/>
  <c r="L12"/>
  <c r="R295" i="39"/>
  <c r="R284"/>
  <c r="R229"/>
  <c r="R189"/>
  <c r="R105"/>
  <c r="K32" i="32"/>
  <c r="K31" i="33"/>
  <c r="T215" i="6" l="1"/>
  <c r="R328" i="42"/>
  <c r="R296" i="39"/>
  <c r="N250" i="31"/>
  <c r="N251" s="1"/>
  <c r="N232"/>
  <c r="N226"/>
  <c r="N225"/>
  <c r="N223"/>
  <c r="N187"/>
  <c r="N184"/>
  <c r="N166"/>
  <c r="N137"/>
  <c r="N136"/>
  <c r="N135"/>
  <c r="N134"/>
  <c r="N133"/>
  <c r="N117"/>
  <c r="N115"/>
  <c r="N106"/>
  <c r="N85"/>
  <c r="N36"/>
  <c r="N35"/>
  <c r="N13"/>
  <c r="N11"/>
  <c r="N205" l="1"/>
  <c r="N244"/>
  <c r="N175"/>
  <c r="N103"/>
  <c r="N252" l="1"/>
  <c r="T108" i="6" l="1"/>
  <c r="T327"/>
  <c r="L12"/>
  <c r="J5"/>
  <c r="T328" l="1"/>
  <c r="P13" i="28"/>
  <c r="E240" i="23"/>
  <c r="L240" s="1"/>
  <c r="M240" l="1"/>
  <c r="J33" i="7"/>
  <c r="J36" s="1"/>
  <c r="L326" i="6" l="1"/>
  <c r="L327" s="1"/>
  <c r="L289"/>
  <c r="L283"/>
  <c r="L282"/>
  <c r="L280"/>
  <c r="L228"/>
  <c r="L226"/>
  <c r="L129"/>
  <c r="L137"/>
  <c r="L135"/>
  <c r="L92"/>
  <c r="L40"/>
  <c r="L39"/>
  <c r="L215" l="1"/>
  <c r="L258"/>
  <c r="L316"/>
  <c r="L108"/>
  <c r="L328" l="1"/>
</calcChain>
</file>

<file path=xl/sharedStrings.xml><?xml version="1.0" encoding="utf-8"?>
<sst xmlns="http://schemas.openxmlformats.org/spreadsheetml/2006/main" count="9880" uniqueCount="1599">
  <si>
    <t>:</t>
  </si>
  <si>
    <t>DESA</t>
  </si>
  <si>
    <t>KECAMATAN</t>
  </si>
  <si>
    <t>KABUPATEN</t>
  </si>
  <si>
    <t>PROVINSI</t>
  </si>
  <si>
    <t>Operasional BPD</t>
  </si>
  <si>
    <t>No</t>
  </si>
  <si>
    <t>Bidang/jenis kegiatan</t>
  </si>
  <si>
    <t>Bidang</t>
  </si>
  <si>
    <t>Jenis Kegiatan</t>
  </si>
  <si>
    <t>Lokasi</t>
  </si>
  <si>
    <t>Vol</t>
  </si>
  <si>
    <t>Waktu Pelaksanaan</t>
  </si>
  <si>
    <t>Biaya dan Sumber Pembiayaan</t>
  </si>
  <si>
    <t>Jumlah (Rp)</t>
  </si>
  <si>
    <t>Sumber</t>
  </si>
  <si>
    <t>Swakelola</t>
  </si>
  <si>
    <t>BARRU</t>
  </si>
  <si>
    <t>SULAWESI SELATAN</t>
  </si>
  <si>
    <t>Penyelenggaraan Pemerintahan Desa</t>
  </si>
  <si>
    <t>JUMLAH TOTAL</t>
  </si>
  <si>
    <t>Mengetahui :</t>
  </si>
  <si>
    <t>Disusun oleh:</t>
  </si>
  <si>
    <t>Jumlah Per Bidang 1</t>
  </si>
  <si>
    <t>Jumlah Per Bidang 2</t>
  </si>
  <si>
    <t>Jumlah Per Bidang 4</t>
  </si>
  <si>
    <t>Jumlah Per Bidang 3</t>
  </si>
  <si>
    <t>SOPPENG RIAJA</t>
  </si>
  <si>
    <t>1.</t>
  </si>
  <si>
    <t>2.</t>
  </si>
  <si>
    <t xml:space="preserve"> </t>
  </si>
  <si>
    <t>3.</t>
  </si>
  <si>
    <t>4.</t>
  </si>
  <si>
    <t>Insentif Kader Posyandu</t>
  </si>
  <si>
    <t>1 Paket</t>
  </si>
  <si>
    <t>5.</t>
  </si>
  <si>
    <t>1 Unit</t>
  </si>
  <si>
    <t>Penanggulangan Bencana</t>
  </si>
  <si>
    <t>Penghasilan Tetap dan Tunjangan Kepala Desa</t>
  </si>
  <si>
    <t>1 OB</t>
  </si>
  <si>
    <t>Penghasilan Tetap dan Tunjangan Perangkat Desa</t>
  </si>
  <si>
    <t>Jaminan Sosial Kepala Desa dan Perangkat Desa</t>
  </si>
  <si>
    <t>Operasional Pemerintah Desa</t>
  </si>
  <si>
    <t>Tunjangan BPD</t>
  </si>
  <si>
    <t>Insentif dan Operasional RT</t>
  </si>
  <si>
    <t>Honorarium  Pembantu Tugas Umum Desa/ Operator</t>
  </si>
  <si>
    <t xml:space="preserve">Jaminan Ketenagakerjaan Pembantu Tugas Umum Desa/ Operator </t>
  </si>
  <si>
    <t>Jaminan Ketenagakerjaan BPD</t>
  </si>
  <si>
    <t>Jaminan Ketenagakerjaan Lembaga Desa Lainnya</t>
  </si>
  <si>
    <t>Pemutakhiran Data Profil Desa</t>
  </si>
  <si>
    <t>Musrenbang RKPDes</t>
  </si>
  <si>
    <t xml:space="preserve">2 Hari </t>
  </si>
  <si>
    <t>3 Hari</t>
  </si>
  <si>
    <t>Musyawarah Pembahasan APBDes</t>
  </si>
  <si>
    <t>Musyawarah Perubahan APBDes</t>
  </si>
  <si>
    <t>1 Hari</t>
  </si>
  <si>
    <t>Musrenbang Anak</t>
  </si>
  <si>
    <t>Musyawarah Mappalili</t>
  </si>
  <si>
    <t>Rapat Rapat Internal Pemerintahan Desa</t>
  </si>
  <si>
    <t>Administrasi PBB</t>
  </si>
  <si>
    <t>Penyuluhan Penyakit TBC</t>
  </si>
  <si>
    <t>6 Hari</t>
  </si>
  <si>
    <t>Kegiatan Gotong Royong Desa</t>
  </si>
  <si>
    <t>Pembinaan LPM</t>
  </si>
  <si>
    <t>Bimtek Kepala Desa</t>
  </si>
  <si>
    <t>Bimtek Perangkat Desa</t>
  </si>
  <si>
    <t>1 Kali</t>
  </si>
  <si>
    <t>2 Kali</t>
  </si>
  <si>
    <t>5 Kali</t>
  </si>
  <si>
    <t>Penanggulangan Bencana, Keadaan Darurat dan Mendesak</t>
  </si>
  <si>
    <t>Pemberdayaan Masyarakat Desa</t>
  </si>
  <si>
    <t>Pembinaan Kemasyarakatan Desa</t>
  </si>
  <si>
    <t>Pelaksanaan Pembangunan  Desa</t>
  </si>
  <si>
    <t>Jumlah Per Bidang 5</t>
  </si>
  <si>
    <t>ADD</t>
  </si>
  <si>
    <t>DDS</t>
  </si>
  <si>
    <t>Sub Bidang</t>
  </si>
  <si>
    <t xml:space="preserve">Penyelenggaraan Belanja Penghasilan Tetap, Tunjangan dan Operasional Pemerintahan Desa              </t>
  </si>
  <si>
    <t xml:space="preserve">Penyediaan Penghasilan Tetap dan Tunjangan Kepala Desa </t>
  </si>
  <si>
    <t>Penyediaan Penghasilan Tetap dan Tunjangan Perangkat Desa</t>
  </si>
  <si>
    <t xml:space="preserve">Jaminan Sosial bagi Kepala Desa dan Perangkat Desa </t>
  </si>
  <si>
    <t xml:space="preserve">Penyediaan Tunjangan BPD        </t>
  </si>
  <si>
    <t>Penyediaan Operasional BPD (Rapat-rapat (ATK, makan-minum), perlengkapan perkantoran, Pakaian Seragam, perjalanan dinas, listrik/telpon, dll)</t>
  </si>
  <si>
    <t xml:space="preserve">Penyediaan Insentif/Operasional RT              </t>
  </si>
  <si>
    <t>Penyediaan Honorarium Pembantu Tugas Umum Desa (Staf Desa)</t>
  </si>
  <si>
    <t>Penyediaan Jaminan Sosial Bagi BPD</t>
  </si>
  <si>
    <t>Penyediaan Jaminan Sosial Bagi Lembaga Desa Lainnya</t>
  </si>
  <si>
    <t>Sarana dan Prasarana Pemerintahan Desa</t>
  </si>
  <si>
    <t xml:space="preserve">Pembangunan/Rehabilitasi/Peningkatan Gedung Prasarana Kantor Desa </t>
  </si>
  <si>
    <t>Administrasi Kependudukan, Pencatatan Sipil, Statistik dan Kearsipan</t>
  </si>
  <si>
    <t>Pelayanan administrasi umum dan kependudukan (Surat Pengantar/Pelayanan KTP, Akta Kelahiran, Kartu Keluarga, dll)</t>
  </si>
  <si>
    <t>Penyusunan/Pendataan/Pemutakhiran Profil Desa (profil kependudukan dan potensi desa)**</t>
  </si>
  <si>
    <t>Penyuluhan dan Penyadaran Masyarakat tentang Kependudukan dan Pencatatan Sipil</t>
  </si>
  <si>
    <t>12 Kali</t>
  </si>
  <si>
    <t xml:space="preserve">Tata Praja Pemerintahan, Perencanaan, Keuangan dan Pelaporan </t>
  </si>
  <si>
    <t>Penyelenggaraan Musyawarah Desa lainnya (musdus, rembug warga, dll., yang bersifat non-reguler sesuai kebutuhan desa)</t>
  </si>
  <si>
    <t>Penyusunan Dokumen Perencanaan Desa (RPJMDes/RKPDes,dll)</t>
  </si>
  <si>
    <t>Pertanahan</t>
  </si>
  <si>
    <t>Administrasi Pertanahan (Pendaftaran Tanah, dan Pemberian Registrasi Agenda Pertanahan)</t>
  </si>
  <si>
    <t>Mediasi Konflik Pertanahan</t>
  </si>
  <si>
    <t>Penyuluhan Pertanahan</t>
  </si>
  <si>
    <t xml:space="preserve">Administrasi Pajak Bumi dan Bangunan (PBB) </t>
  </si>
  <si>
    <t xml:space="preserve">Pendidikan </t>
  </si>
  <si>
    <t>Penyuluhan dan Pelatihan Pendidikan bagi Masyarakat</t>
  </si>
  <si>
    <t xml:space="preserve">Pembangunan/Rehabilitasi/Peningkatan/Pengadaan Sarana/Prasarana/Alat Peraga Edukatif (APE) PAUD/ TK/TPA/TKA/TPQ/Madrasah Non-Formal Milik Desa** </t>
  </si>
  <si>
    <t>Kesehatan</t>
  </si>
  <si>
    <t>Penyelenggaraan Posyandu (Makanan Tambahan, Kelas Ibu Hamil, Kelas Lansia, Insentif Kader Posyandu)</t>
  </si>
  <si>
    <t xml:space="preserve">Penyuluhan dan Pelatihan Bidang Kesehatan (untuk Masyarakat, Tenaga Kesehatan, Kader Kesehatan, dll) </t>
  </si>
  <si>
    <t xml:space="preserve">Pembangunan/Rehabilitasi/Peningkatan/Pengadaan Sarana/Prasarana Posyandu/Polindes/PKD ** </t>
  </si>
  <si>
    <t xml:space="preserve">Pekerjaan Umum dan Penataan Ruang </t>
  </si>
  <si>
    <t>Perhubungan, Komunikasi, dan Informatika</t>
  </si>
  <si>
    <t>Penyelenggaraan Informasi Publik Desa  (Misal : Pembuatan Poster/Baliho Informasi penetapan/LPJ APBDes untuk Warga, dll)</t>
  </si>
  <si>
    <t>Penyelenggaraan Festival Kesenian, Adat/Kebudayaan, dan Keagamaan (perayaan hari kemerdekaan, hari besar keagamaan, dll) tingkat Desa</t>
  </si>
  <si>
    <t>Pembinaan Karang Taruna/Klub Kepemudaan/Klub Olah raga</t>
  </si>
  <si>
    <t>Kelembagaan Masyarakat</t>
  </si>
  <si>
    <t>Pembinaan LKMD/LPM/LPMD</t>
  </si>
  <si>
    <t>Pembinaan PKK</t>
  </si>
  <si>
    <t>Peningkatan Kapasitas Aparatur Desa</t>
  </si>
  <si>
    <t xml:space="preserve">Peningkatan kapasitas kepala Desa </t>
  </si>
  <si>
    <t>Peningkatan kapasitas perangkat Desa</t>
  </si>
  <si>
    <t>Peningkatan kapasitas BPD</t>
  </si>
  <si>
    <t>Pemberdayaan Perempuan, Perlindungan Anak dan Keluarga</t>
  </si>
  <si>
    <t>Pelatihan/Penyuluhan Pemberdayaan Perempuan</t>
  </si>
  <si>
    <t>Pelatihan/Penyuluhan Perlindungan Anak</t>
  </si>
  <si>
    <t>Keadaan Darurat</t>
  </si>
  <si>
    <t>Keadaan Mendesak</t>
  </si>
  <si>
    <t xml:space="preserve">Penyelenggaraan Musyawarah Perencanaan Desa/Pembahasan APBDes  (Musdes, Musrenbangdes/Pra-Musrenbangdes, dll., bersifat reguler)         </t>
  </si>
  <si>
    <t>Rapat Internal Pemerintahan Desa</t>
  </si>
  <si>
    <t xml:space="preserve">Januari - Desember </t>
  </si>
  <si>
    <t>Maret - Juni</t>
  </si>
  <si>
    <t>Maret</t>
  </si>
  <si>
    <t>Penyuluhan Perlindungan Perempuan</t>
  </si>
  <si>
    <t>Penyuluhan Perlindungan Anak</t>
  </si>
  <si>
    <t>Juli</t>
  </si>
  <si>
    <t>Agustus</t>
  </si>
  <si>
    <t>Nopember</t>
  </si>
  <si>
    <t>Juni</t>
  </si>
  <si>
    <t>Mei</t>
  </si>
  <si>
    <t>September</t>
  </si>
  <si>
    <t>Pelaksanaan kelas ibu hamil</t>
  </si>
  <si>
    <t>Honorarium Tim Penyusun RKPDesa</t>
  </si>
  <si>
    <t>Penyuluhan PBB</t>
  </si>
  <si>
    <t>BHP</t>
  </si>
  <si>
    <t>20 Kali</t>
  </si>
  <si>
    <t>Pelatihan Kader Posyandu dan Posbindu</t>
  </si>
  <si>
    <t>Maret dan Nopember</t>
  </si>
  <si>
    <t>Maret dan Juni</t>
  </si>
  <si>
    <t>Peningkatan Produksi Tanaman Pangan (Alat Produksi dan pengolahan pertanian, penggilingan Padi/jagung, dll)</t>
  </si>
  <si>
    <t>Pengadaan Tenda Kerucut</t>
  </si>
  <si>
    <t>Koordinasi/Kerjasama Penyelenggaraan Pemerintahan &amp; Pembangunan Desa  (Antar Desa/Kecamatan/Kabupaten, Pihak Ketiga, dll)**</t>
  </si>
  <si>
    <t>Rapat Koordinasi Tingkat Kecamatan</t>
  </si>
  <si>
    <t>Pelaksanaan Pengangkatan dan Pemberhentian Perangkat Desa/ Lembaga Pemerintahan Desa</t>
  </si>
  <si>
    <t>Pengangkatan Perangkat Desa</t>
  </si>
  <si>
    <t>Fogging Nyamuk DBD dan Pembagian Bubut Abate</t>
  </si>
  <si>
    <t>Pembinaan Karang Taruna</t>
  </si>
  <si>
    <t>Bimtek BPD</t>
  </si>
  <si>
    <t>Administrasi Kependudukan</t>
  </si>
  <si>
    <t>Administrasi Pertanahan</t>
  </si>
  <si>
    <t>200 KK</t>
  </si>
  <si>
    <t>1 Org</t>
  </si>
  <si>
    <t>9 Org</t>
  </si>
  <si>
    <t>5</t>
  </si>
  <si>
    <t>7</t>
  </si>
  <si>
    <t>4</t>
  </si>
  <si>
    <t>3</t>
  </si>
  <si>
    <t>2</t>
  </si>
  <si>
    <t>6</t>
  </si>
  <si>
    <t>Penyusunan Dokumen Keuangan Desa (APBDes/ APBDes Perubahan/ LPJ APBDes, dan seluruh dokumen terkait)</t>
  </si>
  <si>
    <t>Penyusunan Dokumen LPJ APBDesa</t>
  </si>
  <si>
    <t>Pengembangan Sistem Informasi Desa</t>
  </si>
  <si>
    <t>Pengadaan Software Sistem Informasi Desa</t>
  </si>
  <si>
    <t>Januari</t>
  </si>
  <si>
    <t>Pengadaan Mesin Chainshow</t>
  </si>
  <si>
    <t>3 Orang</t>
  </si>
  <si>
    <t>Pemutakhiran Data SDGs Desa</t>
  </si>
  <si>
    <t>Penyuluhan Bahaya Rokok Untuk Anak</t>
  </si>
  <si>
    <t>Peningkatan/Pembinaan Forum Anak dan Perlindungan Anak  Terpadu Berbasis Masyarakat (PATBM)</t>
  </si>
  <si>
    <t xml:space="preserve">1. </t>
  </si>
  <si>
    <t>Mendukung          SDGS Ke-</t>
  </si>
  <si>
    <t>Data Eksisting Tahun Berjalan</t>
  </si>
  <si>
    <t>SDGs 18</t>
  </si>
  <si>
    <t>SDGs 17</t>
  </si>
  <si>
    <t>SDGs 2</t>
  </si>
  <si>
    <t>SDGs 5</t>
  </si>
  <si>
    <t>SDGs 9</t>
  </si>
  <si>
    <t>SDGs 16</t>
  </si>
  <si>
    <t>SDGs 13</t>
  </si>
  <si>
    <t>Target Capaian Tahun 2022</t>
  </si>
  <si>
    <t xml:space="preserve">1 org terpenuhi pagu </t>
  </si>
  <si>
    <t xml:space="preserve">1 org memenuhi pagu </t>
  </si>
  <si>
    <t>Terpenuhi kebutuhan reguler</t>
  </si>
  <si>
    <t>tersedianya 1 unit tenda kerucut</t>
  </si>
  <si>
    <t>tenda kerucut rusak tidak bisa diperbaiki</t>
  </si>
  <si>
    <t>belum memiliki mesin Chainshow</t>
  </si>
  <si>
    <t>tersedianya 1 unit mesin Chainshow</t>
  </si>
  <si>
    <t>masih ada sebagian penduduk yg belum memiliki dokumen kependudukan</t>
  </si>
  <si>
    <t>masih ada sebagian warga yg belum paham regulasi kependudukan</t>
  </si>
  <si>
    <t xml:space="preserve">terjadi perubahan data profil desa </t>
  </si>
  <si>
    <t>tersedianya Data Profil Desa</t>
  </si>
  <si>
    <t>tersedianya Data SDGs Desa</t>
  </si>
  <si>
    <t xml:space="preserve">terjadi perubahan data SDGs </t>
  </si>
  <si>
    <t>Penerima Manfaat</t>
  </si>
  <si>
    <t>tersedianya dokumen kependudukan bagi penduduk yg belum memiliki</t>
  </si>
  <si>
    <t>terselenggaranya Musrenbang RKPDes</t>
  </si>
  <si>
    <t>kegiatan pada RKPDesa masih ada yg belum terealisasi</t>
  </si>
  <si>
    <t>masih ada kegiatan yang belum terakomodir kedalam APBDesa</t>
  </si>
  <si>
    <t>terselenggaranya Musyawarah Pembahasan APBDes</t>
  </si>
  <si>
    <t>terselenggaranya Musyawarah Perubahan APBDes</t>
  </si>
  <si>
    <t>terselenggaranya Musyawarah Realisasi APBDes</t>
  </si>
  <si>
    <t>terselenggaranya Musrenbang Anak</t>
  </si>
  <si>
    <t>terjadi perubahan nilai pagu pada salah satu sumber anggaran</t>
  </si>
  <si>
    <t>realisasi penyerapan dan penggunaan anggaran masih rendah</t>
  </si>
  <si>
    <t>masih ada rencana kegiatan forum anak tidak terakomodir kedalam RKPDesa</t>
  </si>
  <si>
    <t>terselenggaranya Musyawarah Mappalili</t>
  </si>
  <si>
    <t>musim turun sawah lebih cepat</t>
  </si>
  <si>
    <t>terpenuhi kebutuhan reguler</t>
  </si>
  <si>
    <t>belum memiliki software Sistem Informasi Desa</t>
  </si>
  <si>
    <t>terpenuhinya 1 paket software Sistem Informasi Desa</t>
  </si>
  <si>
    <t>terselenggaranya Rapat Koordinasi Tingkat Kecamatan</t>
  </si>
  <si>
    <t>terpenuhi kegiatan reguler</t>
  </si>
  <si>
    <t>belum melaksanakan pengangkatan perangkat desa</t>
  </si>
  <si>
    <t>terselenggaranya mediasi konflik pertanahan</t>
  </si>
  <si>
    <t>belum memiliki data tanah di desa</t>
  </si>
  <si>
    <t>tersedianya data tanah di desa</t>
  </si>
  <si>
    <t>kasus sengketa tanah yg dimediasi oleh desa meningkat</t>
  </si>
  <si>
    <t>kenaikan iuran PBB</t>
  </si>
  <si>
    <t>masyarakat memahami aturan teknis kenaikan iuran PBB</t>
  </si>
  <si>
    <t>masih terdapat kesalahan objek dan subjek pajak pada SPPT PBB</t>
  </si>
  <si>
    <t>terselenggaranya penataan dan penertiban objek dan subjek SPPT PBB</t>
  </si>
  <si>
    <t>1 Bln</t>
  </si>
  <si>
    <t xml:space="preserve">Mei </t>
  </si>
  <si>
    <t>12 Bln</t>
  </si>
  <si>
    <t>Penyediaan Sarana (aset tetap) perkantoran/ Pemerintahan Desa</t>
  </si>
  <si>
    <t>11 Org</t>
  </si>
  <si>
    <t>7 Org</t>
  </si>
  <si>
    <t>50 Org</t>
  </si>
  <si>
    <t>20 KK</t>
  </si>
  <si>
    <t>50 KK</t>
  </si>
  <si>
    <t>200     Bidang</t>
  </si>
  <si>
    <t>35 org memenuhi pagu</t>
  </si>
  <si>
    <t>150 OB</t>
  </si>
  <si>
    <t>35 Org</t>
  </si>
  <si>
    <t>150 Org</t>
  </si>
  <si>
    <t>75 Org</t>
  </si>
  <si>
    <t>pemberian makanan tambahan berjalan selama 12 bulan</t>
  </si>
  <si>
    <t>belum melaksanakan kelas ibu hamil</t>
  </si>
  <si>
    <t>terlaksananya kelas ibu hamil</t>
  </si>
  <si>
    <t>terdapat pengguna narkoba di kalangan remaja dan anak-anak</t>
  </si>
  <si>
    <t>terlaksananya penyuluhan bahaya Narkoba</t>
  </si>
  <si>
    <t>Kader Posyandu dan Posbindu belum memahami regulasi</t>
  </si>
  <si>
    <t>Kader Posyandu dan Posbindu memahami regulasi</t>
  </si>
  <si>
    <t>masih terdapat sekolah yg belum menerapkan PHBS</t>
  </si>
  <si>
    <t>semua sekolah menerapkan PHBS</t>
  </si>
  <si>
    <t>pemahaman masyarakat terkait gizi buruk masih rendah</t>
  </si>
  <si>
    <t>terlaksananya penyuluhan stunting</t>
  </si>
  <si>
    <t>belum melaksanakan fogging nyamuk DBD (revisi anggaran untuk Covid-19)</t>
  </si>
  <si>
    <t>terlaksananya fogging nyamuk DBD</t>
  </si>
  <si>
    <t>30 Org</t>
  </si>
  <si>
    <t>Festival Budaya To Berru</t>
  </si>
  <si>
    <t>Festival Budaya To Berru tidak terlaksana</t>
  </si>
  <si>
    <t>terlaksananya Fetival Budaya To Berru</t>
  </si>
  <si>
    <t>terpenuhi kegiatan regular</t>
  </si>
  <si>
    <t>200 Org</t>
  </si>
  <si>
    <t>1 org belum memahami regulasi tentang desa</t>
  </si>
  <si>
    <t>1 org memahami regulasi tentang desa</t>
  </si>
  <si>
    <t>terdapat potensi terjadinya kasus kekerasan terhadap perempuan</t>
  </si>
  <si>
    <t>terdapat 5 kasus pernikahan anak dibawah umur</t>
  </si>
  <si>
    <t xml:space="preserve">kasus kekerasan terhadap perempuan tidak ada </t>
  </si>
  <si>
    <t>terdapat kasus merokok yang dilakukan oleh anak-anak</t>
  </si>
  <si>
    <t xml:space="preserve">tidak terdapat kasus pernikahan anak dibawah umur </t>
  </si>
  <si>
    <t>tidak terdapat merokok yang dilakukan oleh anak-anak</t>
  </si>
  <si>
    <t>terlaksananya pembinaan Forum Anak</t>
  </si>
  <si>
    <t>kepengurusan Forum Anak tidak berjalan dengan baik</t>
  </si>
  <si>
    <t>Ketua Tim Penyusun RKP Desa</t>
  </si>
  <si>
    <t>tidak tersedia pagu anggaran untuk penanggulan bencana</t>
  </si>
  <si>
    <t>tersedianya pagu anggaran untuk penanggulan bencana</t>
  </si>
  <si>
    <t>tidak tersedia pagu anggaran untuk keadaan darurat</t>
  </si>
  <si>
    <t>tersedianya pagu anggaran untuk kegiatan darurat</t>
  </si>
  <si>
    <t>11 org memahami regulasi tentang desa</t>
  </si>
  <si>
    <t>11 org belum memahami regulasi tentang desa</t>
  </si>
  <si>
    <t>12 org memenuhi pagu</t>
  </si>
  <si>
    <t>12 org terpenuhi pagu</t>
  </si>
  <si>
    <t>12 OB</t>
  </si>
  <si>
    <t>12 Org</t>
  </si>
  <si>
    <t>350 KK</t>
  </si>
  <si>
    <t xml:space="preserve">3 Hari </t>
  </si>
  <si>
    <t xml:space="preserve">1 Hari </t>
  </si>
  <si>
    <t>2.872 Bidang</t>
  </si>
  <si>
    <t>24 Kali</t>
  </si>
  <si>
    <t>120 Org</t>
  </si>
  <si>
    <t>BATUPUTE</t>
  </si>
  <si>
    <t>Desa Batupute</t>
  </si>
  <si>
    <t>11 org memenuhi pagu</t>
  </si>
  <si>
    <t>11 org terpenuhi pagu</t>
  </si>
  <si>
    <t>11 OB</t>
  </si>
  <si>
    <t>9 org memenuhi pagu</t>
  </si>
  <si>
    <t>9 org terpenuhi pagu</t>
  </si>
  <si>
    <t>9 OB</t>
  </si>
  <si>
    <t xml:space="preserve"> 9 Org</t>
  </si>
  <si>
    <t>917 KK</t>
  </si>
  <si>
    <t>Desa BaTupute</t>
  </si>
  <si>
    <t>500 KK</t>
  </si>
  <si>
    <t>3 Kali</t>
  </si>
  <si>
    <t>Pengadaan Baliho Transparansi Desa</t>
  </si>
  <si>
    <t>Pembinaan TP PKK Desa Batupute</t>
  </si>
  <si>
    <t>9 org belum memahami regulasi tentang desa</t>
  </si>
  <si>
    <t>9 org memahami regulasi tentang desa</t>
  </si>
  <si>
    <t>30 KK</t>
  </si>
  <si>
    <t>Kepala Desa Batupute</t>
  </si>
  <si>
    <t>Bosara</t>
  </si>
  <si>
    <t xml:space="preserve">Pengadaan Peralatan Meubiler dan Aksesoris Ruangan  </t>
  </si>
  <si>
    <t xml:space="preserve">Terpenuhinya Pengadaan Peralatan Meubiler dan Aksesoris Ruangan  </t>
  </si>
  <si>
    <t xml:space="preserve">Paket </t>
  </si>
  <si>
    <t xml:space="preserve">Penyusunan Dokumen RKPDesa </t>
  </si>
  <si>
    <t xml:space="preserve">SDGs 16 </t>
  </si>
  <si>
    <t xml:space="preserve">Terpenuhinya Penyusunan Dokumen RKPDesa </t>
  </si>
  <si>
    <t>1 paket</t>
  </si>
  <si>
    <t>Penyusunan Dokumen Perubahan APBDesa</t>
  </si>
  <si>
    <t>Oktober</t>
  </si>
  <si>
    <t>1</t>
  </si>
  <si>
    <t xml:space="preserve">Penyusunan Dokumen APBDesa </t>
  </si>
  <si>
    <t xml:space="preserve">Terpenuhinya Penyusunan Dokumen APBDesa </t>
  </si>
  <si>
    <t>Oktober-Desember</t>
  </si>
  <si>
    <t>Administrasi Aset Desa</t>
  </si>
  <si>
    <t>Terpenuhinya Administrasi Aset Desa</t>
  </si>
  <si>
    <t>17 Org</t>
  </si>
  <si>
    <t>Penyusunan kebijakan Desa (PERDES/PERKADES)</t>
  </si>
  <si>
    <t>Terpenuhinya Penyusunan kebijakan Desa (PERDES/PERKADES)</t>
  </si>
  <si>
    <t xml:space="preserve">17 org </t>
  </si>
  <si>
    <t>Januari- Desember</t>
  </si>
  <si>
    <t>Penyusunan laporan LPPD/LKPD</t>
  </si>
  <si>
    <t>terpenuhinya Penyusunan laporan LPPD/LKPD</t>
  </si>
  <si>
    <t xml:space="preserve">Desember </t>
  </si>
  <si>
    <t>Pembangunan Pagar Paud</t>
  </si>
  <si>
    <t>Terpenuhinya Pembangunan Pagar Paud</t>
  </si>
  <si>
    <t>Rehabilitasi Gedung PAUD/KB</t>
  </si>
  <si>
    <t>Dukungan pendidikan bagi siswa miskin/ berprestasi</t>
  </si>
  <si>
    <t>Terpenuhinya Dukungan pendidikan bagi siswa miskin/ berprestasi</t>
  </si>
  <si>
    <t>Terpenuhinya Rehabilitasi Gedung PAUD/KB</t>
  </si>
  <si>
    <t>M</t>
  </si>
  <si>
    <t>4 Sekolah</t>
  </si>
  <si>
    <t xml:space="preserve">Dusun Awerange </t>
  </si>
  <si>
    <t>Dusun Batupute</t>
  </si>
  <si>
    <t xml:space="preserve">Sosialisasi Asi Ekslusif dan MP Asi </t>
  </si>
  <si>
    <t xml:space="preserve">Terpenuhinya Sosialisasi Asi Ekslusif dan MP Asi </t>
  </si>
  <si>
    <t>Sosialisasi STBM</t>
  </si>
  <si>
    <t xml:space="preserve">Pengadaan sarana dan Prasarana Posyandu </t>
  </si>
  <si>
    <t xml:space="preserve">Dusun Ujunge </t>
  </si>
  <si>
    <t xml:space="preserve">Pembangunan Jalan Rabat Beton </t>
  </si>
  <si>
    <t>Pembangunan Jalan Tani Sawah di Jampue dan Jompie</t>
  </si>
  <si>
    <t xml:space="preserve">Pembangunan Pagar Perkuburan </t>
  </si>
  <si>
    <t>Pembangunan Sarana Air Bersih ( Perpipaan ) Di Jompie</t>
  </si>
  <si>
    <t xml:space="preserve">Terpenuhinya Pembangunan Jalan Rabat Beton </t>
  </si>
  <si>
    <t>Terpenuhinya Pembangunan Jalan Tani Sawah di Jampue dan Jompie</t>
  </si>
  <si>
    <t xml:space="preserve">Terpenuhinya Pembangunan Pagar Perkuburan </t>
  </si>
  <si>
    <t>Terpenuhinya Pembangunan Sarana Air Terpenuhinya Bersih ( Perpipaan ) Di Jompie</t>
  </si>
  <si>
    <t>Batupute RT 04</t>
  </si>
  <si>
    <t>195 M</t>
  </si>
  <si>
    <t>500 M</t>
  </si>
  <si>
    <t>1400 M</t>
  </si>
  <si>
    <t>Dusun Awerange</t>
  </si>
  <si>
    <t>Pembangunan Drainase Ujunge</t>
  </si>
  <si>
    <t xml:space="preserve">Rehabilitasi Talud RT 03 Awerange </t>
  </si>
  <si>
    <t xml:space="preserve">Terpenuhinya Rehabilitasi Taluk RT 03 awerange </t>
  </si>
  <si>
    <t>Pembangunan/Rehabilitasi/Peningkatan/Pengerasan Jalan Desa</t>
  </si>
  <si>
    <t>Pembangunan/Rehabilitasi/peningkatan/Pengerasan Jalan Usaha Tani</t>
  </si>
  <si>
    <t>Pembangunan/Rehabilitasi/Peningkatan  Pemakaman Milik Desa</t>
  </si>
  <si>
    <t>Pembangunan/Rehablitasi/Peningkatan Prasarana jalan( Gorong-gorong,Selokan,Drainase,Prasarana Jalan Lainnya)</t>
  </si>
  <si>
    <t>pembangunan/Rehabilitasi/Peningkatan sumber Air Bersih Milik Desa (Mata air atau Penampungan Air)</t>
  </si>
  <si>
    <t xml:space="preserve">Bidang Ketentraman umum dan Perlindungan masyarakat </t>
  </si>
  <si>
    <t>Penguatan/peningkatan kafasitas tenaga keamanan/ketertiban oleh pemerintah Desa/satlinmas desa</t>
  </si>
  <si>
    <t>Peningkatan Kapasitas tenaga Keamanan Dan Ketertiban (satlinmas)</t>
  </si>
  <si>
    <t xml:space="preserve">Pelatihan/peyuluhan/sosialisasi kepada masyarakat dibidang hukum dan perlindungan masyarakat </t>
  </si>
  <si>
    <t xml:space="preserve">Bidang Kebudayaan dan Keagamaan </t>
  </si>
  <si>
    <t xml:space="preserve">Pembinaan Group Kesenian dan kebudayaan tingkat desa </t>
  </si>
  <si>
    <t>Pengadaan Bibit jagung Merah</t>
  </si>
  <si>
    <t>Terpenuhinya Pengadaan Bibit jagung Merah</t>
  </si>
  <si>
    <t xml:space="preserve">Pengadaan sumur Bor di sawah </t>
  </si>
  <si>
    <t>6 Unit</t>
  </si>
  <si>
    <t>Penyelenggaraan Festival/Lomba kepemudaan dan olahraga tingkat desa</t>
  </si>
  <si>
    <t xml:space="preserve">Lomba Perahu Katingting </t>
  </si>
  <si>
    <t xml:space="preserve">Terpenuhinya Lomba Perahu Katingting </t>
  </si>
  <si>
    <t xml:space="preserve">Sosialisasi pernikahan dini </t>
  </si>
  <si>
    <t xml:space="preserve">Bidang Dukungan Penanaman Modal </t>
  </si>
  <si>
    <t>Pelatihan pengelolaan BUMDes (pelatihan yang dilaksanakan oleh desa)</t>
  </si>
  <si>
    <t>Bantuan Modal Usaha BUMDES</t>
  </si>
  <si>
    <t xml:space="preserve">Bidang Perdagangan dan perindustrian </t>
  </si>
  <si>
    <t>Pembentukan/fasilitas/pelatihan/pendampingan kelompok usaha ekonomi/Pengrajin/pedagan, dan industri rumah tangga dll</t>
  </si>
  <si>
    <t>Pelatihan Pengelolaan  Sampah Hajatan menjadi kerajinan tangan  bernilai Ekonomi</t>
  </si>
  <si>
    <t>Pelatihan Kursus menjahit</t>
  </si>
  <si>
    <t>Pelatihan/Bantuan Sablon /percetakan</t>
  </si>
  <si>
    <t>terpenuhinya Pelatihan Pengelolaan  Sampah Hajatan menjadi kerajinan tangan  bernilai Ekonomi</t>
  </si>
  <si>
    <t>terpenuhinya Pelatihan Kursus menjahit</t>
  </si>
  <si>
    <t>terpenuhinya Pelatihan/Bantuan Sablon /percetakan</t>
  </si>
  <si>
    <t>terpenuhinya Pelatihan pengelolaan BUMDes (pelatihan yang dilaksanakan oleh desa)</t>
  </si>
  <si>
    <t>terpenuhinya Bantuan Modal Usaha BUMDES</t>
  </si>
  <si>
    <t xml:space="preserve">Pelatihan Pembuatan Kue </t>
  </si>
  <si>
    <t xml:space="preserve">Terpenuhinya Pelatihan Pembuatan Kue </t>
  </si>
  <si>
    <t xml:space="preserve">Dusun Batupute </t>
  </si>
  <si>
    <t>Pelatihan Kesiapsiagaan tanggap bencana skala lokal desa</t>
  </si>
  <si>
    <t>Terpenuhinya Pelatihan Kesiapsiagaan tanggap bencana skala lokal desa</t>
  </si>
  <si>
    <t xml:space="preserve">Penyuluhan UU tentang Hak-hak Anak </t>
  </si>
  <si>
    <t>Penyuluhan Bahaya Narkoba/ Nafsa</t>
  </si>
  <si>
    <t xml:space="preserve">Penyuluhan tentang Bahaya Konsumsi minuman keras tanpa menegetahui efeknya </t>
  </si>
  <si>
    <t xml:space="preserve">Penyuluhan Pertahanan </t>
  </si>
  <si>
    <t xml:space="preserve">Penyuluhan dan Praktik PHBS di sekolah </t>
  </si>
  <si>
    <t>87 KK</t>
  </si>
  <si>
    <t>DAFTAR USULAN RKPDESA</t>
  </si>
  <si>
    <t xml:space="preserve">BARRU </t>
  </si>
  <si>
    <t>Urusan/ Jenis Kegiatan</t>
  </si>
  <si>
    <t>Volume</t>
  </si>
  <si>
    <t>Sasaran/ Manfaat</t>
  </si>
  <si>
    <t>Prakiraan Waktu Pelaksanaan</t>
  </si>
  <si>
    <t>Prakiraan Biaya dan Sumber Pembiayaan</t>
  </si>
  <si>
    <t>Urusan</t>
  </si>
  <si>
    <t>Wajib Pelayanan Dasar</t>
  </si>
  <si>
    <t>Dusun Ujunge</t>
  </si>
  <si>
    <t>1500 M</t>
  </si>
  <si>
    <t>Pengerasan dan Pengaspalan Jalan Desa Palungeng gellange -Labulo-bulo</t>
  </si>
  <si>
    <t>1.000 M</t>
  </si>
  <si>
    <t>Terpenuhinya Pengerasan dan Pengaspalan Jalan Desa Palungeng gellange -Labulo-bulo</t>
  </si>
  <si>
    <t>Lanjutan Rabat Beton Palungenggellange</t>
  </si>
  <si>
    <t>Jumlah Per Urusan 1</t>
  </si>
  <si>
    <t>Wajib Non Pelayanan Dasar</t>
  </si>
  <si>
    <t>Jumlah Per urusan 2</t>
  </si>
  <si>
    <t>Pilihan</t>
  </si>
  <si>
    <t>Pembangunan saluran Pembuangan di Lompoe</t>
  </si>
  <si>
    <t>800 M</t>
  </si>
  <si>
    <t>Terpenuhinya Pembangunan saluran Pembuangan di Lompoe</t>
  </si>
  <si>
    <t>Jumlah Per Urusan 3</t>
  </si>
  <si>
    <t>Penunjang</t>
  </si>
  <si>
    <t>Kegiatan</t>
  </si>
  <si>
    <t>Pelatihan  &amp; Penguatan  Penyandang Disabilitas</t>
  </si>
  <si>
    <t>Terpenuhinya Pelatihan  &amp; Penguatan  Penyandang Disabilitas</t>
  </si>
  <si>
    <t>Jumlah Per urusan 4</t>
  </si>
  <si>
    <t>Tim Penyusun RKP Desa</t>
  </si>
  <si>
    <t>Penyuluhan Kependudukan dan Pencatatan Sipil ( KTP,KK, Akta Kelahiran)</t>
  </si>
  <si>
    <t xml:space="preserve">Terlaksananya Penyuluhan Pertahanan </t>
  </si>
  <si>
    <t>50 org</t>
  </si>
  <si>
    <t>SDGs 4</t>
  </si>
  <si>
    <t xml:space="preserve">Juli </t>
  </si>
  <si>
    <t>SDGs 3</t>
  </si>
  <si>
    <t>SDGs 8</t>
  </si>
  <si>
    <t xml:space="preserve">Pembangunan/Rehabilitasi/Peningkatan/Pengerasan Jalan Lingkungan Permukiman </t>
  </si>
  <si>
    <t>SDGS 17</t>
  </si>
  <si>
    <t>100 kk</t>
  </si>
  <si>
    <t xml:space="preserve">Agustus </t>
  </si>
  <si>
    <t xml:space="preserve">Swakelola </t>
  </si>
  <si>
    <t xml:space="preserve">Pembangunan Drainase Baturebbange  </t>
  </si>
  <si>
    <t xml:space="preserve">Terpenuhinya Pembangunan Drainase Baturebbange  </t>
  </si>
  <si>
    <t xml:space="preserve">Dusun baturebbange </t>
  </si>
  <si>
    <t>80 M</t>
  </si>
  <si>
    <t>Pembangunan Drainase Dusun Awerange RT 03</t>
  </si>
  <si>
    <t>Pembangunan Drainase Awerange RT 03</t>
  </si>
  <si>
    <t xml:space="preserve"> Terpenuhinya Pembangunan Drainase Awerange RT 03</t>
  </si>
  <si>
    <t xml:space="preserve">ADD </t>
  </si>
  <si>
    <t>SDGs 11</t>
  </si>
  <si>
    <t>SDGs 6</t>
  </si>
  <si>
    <t xml:space="preserve">1 Paket </t>
  </si>
  <si>
    <t>103 KK</t>
  </si>
  <si>
    <t xml:space="preserve">Juni </t>
  </si>
  <si>
    <t>SDGs 7</t>
  </si>
  <si>
    <t>1 Keg</t>
  </si>
  <si>
    <t>18 Org</t>
  </si>
  <si>
    <t xml:space="preserve">1 Keg </t>
  </si>
  <si>
    <t xml:space="preserve">Pengadaan sarana dan prasaran Alat Kesenian </t>
  </si>
  <si>
    <t xml:space="preserve">SDGs 18 </t>
  </si>
  <si>
    <t xml:space="preserve">Terpenuhinya Pengadaan sarana dan prasaran Alat Kesenian </t>
  </si>
  <si>
    <t>1 KLP</t>
  </si>
  <si>
    <t>20 Org</t>
  </si>
  <si>
    <t>SDGs 15</t>
  </si>
  <si>
    <t>1 keg</t>
  </si>
  <si>
    <t xml:space="preserve">swakelola </t>
  </si>
  <si>
    <t xml:space="preserve">Pengadaan Alat-alat Olahraga </t>
  </si>
  <si>
    <t xml:space="preserve">Terpenuhinya Pengadaan Alat-alat Olahraga </t>
  </si>
  <si>
    <t>SDGs 14</t>
  </si>
  <si>
    <t xml:space="preserve">100 Kilo </t>
  </si>
  <si>
    <t>5 KLp tani</t>
  </si>
  <si>
    <t>1 kali</t>
  </si>
  <si>
    <t xml:space="preserve">50 Org </t>
  </si>
  <si>
    <t xml:space="preserve">1 kali </t>
  </si>
  <si>
    <t xml:space="preserve">1 Kali </t>
  </si>
  <si>
    <t>Pelatihan Pengelolaan BUMDEs (Pelatihan dilaksanakan oleh Desa)</t>
  </si>
  <si>
    <t xml:space="preserve">10 Org </t>
  </si>
  <si>
    <t xml:space="preserve">November </t>
  </si>
  <si>
    <t xml:space="preserve">1 paket </t>
  </si>
  <si>
    <t xml:space="preserve">2 KLP </t>
  </si>
  <si>
    <t>286 KK</t>
  </si>
  <si>
    <t>Jan-Des</t>
  </si>
  <si>
    <t xml:space="preserve">PD Penanggung Jawab </t>
  </si>
  <si>
    <t>PUPR</t>
  </si>
  <si>
    <t xml:space="preserve">pengadaan lampu jalan negara/kabupaten </t>
  </si>
  <si>
    <t xml:space="preserve">Terpenuhinya sarana dan prasarana lampu jalan </t>
  </si>
  <si>
    <t>9</t>
  </si>
  <si>
    <t>10</t>
  </si>
  <si>
    <t xml:space="preserve">                                                                       </t>
  </si>
  <si>
    <t xml:space="preserve">Musyawarah dadkan </t>
  </si>
  <si>
    <t xml:space="preserve">5 Keg </t>
  </si>
  <si>
    <t xml:space="preserve">Musyawarah dadakan </t>
  </si>
  <si>
    <t>Januari-Desember</t>
  </si>
  <si>
    <t xml:space="preserve">Rehabilitasi Drainase RT 02 Batupute </t>
  </si>
  <si>
    <t>Dusun Batupute RT 02</t>
  </si>
  <si>
    <t xml:space="preserve">Terpenuhinya Rehabilitasi Drainase RT 02 Batupute </t>
  </si>
  <si>
    <t>150 M</t>
  </si>
  <si>
    <t>Pelatihan Pembuatan Abon Ikan</t>
  </si>
  <si>
    <t>Terpenuhinya Pelatihan Pembuatan Abon Ikan</t>
  </si>
  <si>
    <t>3 KLP</t>
  </si>
  <si>
    <t>Dusun Baturebbange</t>
  </si>
  <si>
    <t>1 Klp</t>
  </si>
  <si>
    <t>Dusun Awerange RT 02</t>
  </si>
  <si>
    <t xml:space="preserve">Oktober </t>
  </si>
  <si>
    <t>Pembangunan Rabat Beton</t>
  </si>
  <si>
    <t>Terpenuhinya Pembangunan Rabat Beton</t>
  </si>
  <si>
    <t>47 M</t>
  </si>
  <si>
    <t>Pembangunan Jalan Setapak Nelayan</t>
  </si>
  <si>
    <t>Terpenuhinya Pembangunan Jalan Setapak Nelayan</t>
  </si>
  <si>
    <t>250 M</t>
  </si>
  <si>
    <t>40 KK</t>
  </si>
  <si>
    <t>Peratihan Perbengkelan</t>
  </si>
  <si>
    <t>SDGS 8</t>
  </si>
  <si>
    <t>Pelatihan Perbengkelan</t>
  </si>
  <si>
    <t>Terpenuhinya Pelatihan Perbengkelan</t>
  </si>
  <si>
    <t>Dusun tupute baturebbange, Batupute</t>
  </si>
  <si>
    <t xml:space="preserve">16 Org </t>
  </si>
  <si>
    <t xml:space="preserve">Pembangunan Drainase RT 02 Batupute </t>
  </si>
  <si>
    <t xml:space="preserve">Pembangunan  Drainase RT 02 Batupute </t>
  </si>
  <si>
    <t>Terpenuhinya Pembangunan  Drainase RT 02 Batupute</t>
  </si>
  <si>
    <t xml:space="preserve">170 M </t>
  </si>
  <si>
    <t xml:space="preserve">150  M </t>
  </si>
  <si>
    <t>Rehabilitasi Jalan Nelayan</t>
  </si>
  <si>
    <t>Terpenuhinya Rehabilitasi Jalan Nelayan</t>
  </si>
  <si>
    <t>114 M</t>
  </si>
  <si>
    <t>Rehabilitasi Jalan  Setapak Nelayan</t>
  </si>
  <si>
    <t>Pencacakan  dan pembinaan ibu hamil</t>
  </si>
  <si>
    <t>swaping pemeiksaan ibu hamil</t>
  </si>
  <si>
    <t xml:space="preserve"> Terpenuhinya Pencacakan  dan pembinaan ibu hamil</t>
  </si>
  <si>
    <t xml:space="preserve"> Terpenuhinya swaping pemeiksaan ibu hamil</t>
  </si>
  <si>
    <t>2 kali</t>
  </si>
  <si>
    <t>50 orang</t>
  </si>
  <si>
    <t>swaping pemeriksaan ibu hamil</t>
  </si>
  <si>
    <t>40 orang</t>
  </si>
  <si>
    <t>1 Gedung</t>
  </si>
  <si>
    <t>30 M</t>
  </si>
  <si>
    <t xml:space="preserve">Kepala Desa Batupute </t>
  </si>
  <si>
    <t>DAFTAR USULAN MASYARAKAT</t>
  </si>
  <si>
    <t>DIPILAH BERDASARKAN TUJUAN SDGs DESA</t>
  </si>
  <si>
    <t xml:space="preserve">SDGs
ke-
</t>
  </si>
  <si>
    <t>Usulan Kegiatan</t>
  </si>
  <si>
    <t>Lokasi Kegiatan</t>
  </si>
  <si>
    <t>Prakiraan Volume dan Satuan</t>
  </si>
  <si>
    <t>Pria</t>
  </si>
  <si>
    <t>Wanita</t>
  </si>
  <si>
    <t>RTM</t>
  </si>
  <si>
    <t xml:space="preserve">Kelompok Tani </t>
  </si>
  <si>
    <t>Forum Anak</t>
  </si>
  <si>
    <t xml:space="preserve">No. </t>
  </si>
  <si>
    <t>TOA</t>
  </si>
  <si>
    <t>Printer Epson</t>
  </si>
  <si>
    <t xml:space="preserve">Printer Epson </t>
  </si>
  <si>
    <t>Belum Memiliki Toa</t>
  </si>
  <si>
    <t xml:space="preserve">Tersedianya 1 unit Toa </t>
  </si>
  <si>
    <t xml:space="preserve">Pengadaan Printer Epson </t>
  </si>
  <si>
    <t xml:space="preserve">Terpenuhinya 1 unit Printer Epson </t>
  </si>
  <si>
    <t xml:space="preserve">Pengusulan </t>
  </si>
  <si>
    <t xml:space="preserve">Kader Posyandu </t>
  </si>
  <si>
    <t xml:space="preserve">Perangkat Desa </t>
  </si>
  <si>
    <t>Warga Desa Batupute</t>
  </si>
  <si>
    <t>Warga Dusun Awerange</t>
  </si>
  <si>
    <t>Pengurus Bumdes</t>
  </si>
  <si>
    <t xml:space="preserve">Kades &amp; Perangkat Desa </t>
  </si>
  <si>
    <t>Warga Dusun Batupute RT 02</t>
  </si>
  <si>
    <t xml:space="preserve">BPD </t>
  </si>
  <si>
    <t xml:space="preserve">SITTI RABIAH,S.Sos </t>
  </si>
  <si>
    <t>PAD</t>
  </si>
  <si>
    <t xml:space="preserve">80 Org </t>
  </si>
  <si>
    <t>Penyuluhan/Pelatihan bagi Masyarkat</t>
  </si>
  <si>
    <t>TerpenuhinyaPenyuluhan/Pelatihan bagi Masyarkat</t>
  </si>
  <si>
    <t>11</t>
  </si>
  <si>
    <t xml:space="preserve">Camera </t>
  </si>
  <si>
    <t xml:space="preserve">1 Unit </t>
  </si>
  <si>
    <t xml:space="preserve">Pendataan Desa </t>
  </si>
  <si>
    <t xml:space="preserve">Tersedianya Pendataan Desa </t>
  </si>
  <si>
    <t xml:space="preserve">April </t>
  </si>
  <si>
    <t xml:space="preserve">Bimtek Staf Desa Lainnya </t>
  </si>
  <si>
    <t xml:space="preserve">Terpenuhinya Bimtek Staf Desa Lainnya </t>
  </si>
  <si>
    <t xml:space="preserve">Maret-Juni </t>
  </si>
  <si>
    <t xml:space="preserve">Lokasi </t>
  </si>
  <si>
    <t xml:space="preserve">Bantuan Keuangan </t>
  </si>
  <si>
    <t xml:space="preserve">Penyelenggaraan Pemerintahan Desa </t>
  </si>
  <si>
    <t>DAFTAR PROGRAM DAN KEGIATAN MASUK DI DESA</t>
  </si>
  <si>
    <t>Program/ Kegiatan</t>
  </si>
  <si>
    <t>Pemerintah /Propinsi/Kabupaten/OPD</t>
  </si>
  <si>
    <t>Mendukung          SDGS  Desa Ke-</t>
  </si>
  <si>
    <t>Tahun Pelaksanaan</t>
  </si>
  <si>
    <t>Lokasi Kegiatan ( Dusun/RT )</t>
  </si>
  <si>
    <t>Satuan</t>
  </si>
  <si>
    <t>Total Pagu/Dana (Rp)</t>
  </si>
  <si>
    <t>Keterangan</t>
  </si>
  <si>
    <t>Bidang Pemerintahan</t>
  </si>
  <si>
    <t xml:space="preserve">2. </t>
  </si>
  <si>
    <t>Bidang Pembangunan Desa</t>
  </si>
  <si>
    <t>Bidang  Pembinaan Kemasyarakatan</t>
  </si>
  <si>
    <t xml:space="preserve">4. </t>
  </si>
  <si>
    <t>Bidang Pemberdayaan Kemasyarakaan</t>
  </si>
  <si>
    <t xml:space="preserve">Bidang Penanggulangan Bencana, darurat </t>
  </si>
  <si>
    <t>DATA DAN INFORMASI RENCANA PEMBIAYAAN PEMBANGUNAN DESA</t>
  </si>
  <si>
    <t>PADes</t>
  </si>
  <si>
    <t>Dana Desa</t>
  </si>
  <si>
    <t>Alokasi Dana Desa</t>
  </si>
  <si>
    <t>Bagi Hasil Pajak dan Retribusi</t>
  </si>
  <si>
    <t>Bantuan Keuangan Propinsi</t>
  </si>
  <si>
    <t>Bantuan Keuangan Kabupaten</t>
  </si>
  <si>
    <t>Sumber Keuangan lain syah dan tidak mengikat</t>
  </si>
  <si>
    <t xml:space="preserve">JUMLAH TOTAL </t>
  </si>
  <si>
    <t xml:space="preserve">Pengadaan Peralatan Pertukangan </t>
  </si>
  <si>
    <t xml:space="preserve">Terpenuhinya Pengadaan Peralatan Pertukangan </t>
  </si>
  <si>
    <t xml:space="preserve">1 KLP </t>
  </si>
  <si>
    <t>:  BATUPUTE</t>
  </si>
  <si>
    <t>:  SOPPENG RIAJA</t>
  </si>
  <si>
    <t>:  BARRU</t>
  </si>
  <si>
    <t>:  SULAWESI SELATAN</t>
  </si>
  <si>
    <t>Mengetahui;</t>
  </si>
  <si>
    <t xml:space="preserve">Tim Penyusun RKP Desa </t>
  </si>
  <si>
    <t xml:space="preserve">Keadaan Darurat </t>
  </si>
  <si>
    <t xml:space="preserve">                                                                                                                                                                JUMLAH (Rp)</t>
  </si>
  <si>
    <t xml:space="preserve">Bidang Penanggulangan Bencana, Keadaan darurat dan Keadaan Mendesak </t>
  </si>
  <si>
    <t>Pengelolaaan Administrasi dan Kearsipan Pemerintahan Desa</t>
  </si>
  <si>
    <t>Terselenggaranya Pengelolaaan Administrasi dan Kearsipan Pemerintahan Desa</t>
  </si>
  <si>
    <t>17 OB</t>
  </si>
  <si>
    <t>Pengelolaan Administrasi dan Kearsipan Pemerintah Desa</t>
  </si>
  <si>
    <t>TAHUN  2023</t>
  </si>
  <si>
    <t>8</t>
  </si>
  <si>
    <t>Mimbar Jati</t>
  </si>
  <si>
    <t>30 OB</t>
  </si>
  <si>
    <t>pemberian makanan tambahan berjalan selama 9 bulan</t>
  </si>
  <si>
    <t>50 OB</t>
  </si>
  <si>
    <t>Sosialisasi/Kegiatan STBM</t>
  </si>
  <si>
    <t>Terpenuhinya Sosialisasi/Kegiatan STBM</t>
  </si>
  <si>
    <t>12</t>
  </si>
  <si>
    <t>Penyuluhan kesehatan Reproduksi bagi Remaja dan Calon Pengantin (CATIN)</t>
  </si>
  <si>
    <t>Terpenuhinya Penyuluhan kesehatan Reproduksi bagi Remaja dan Calon Pengantin (CATIN)</t>
  </si>
  <si>
    <t>50 Orang</t>
  </si>
  <si>
    <t xml:space="preserve">Lomba Baduta dan Balita Posyandu </t>
  </si>
  <si>
    <t xml:space="preserve">Terlaksananya Lomba Baduta dan Balita Posyandu </t>
  </si>
  <si>
    <t>70 Org</t>
  </si>
  <si>
    <t xml:space="preserve">Pengadaan sarana dan prasaran Alat Kesenian (Forum Anak ) </t>
  </si>
  <si>
    <t xml:space="preserve">Pelatihan Pidato , Ceramah, mengaji </t>
  </si>
  <si>
    <t xml:space="preserve">Terpenuhinya Pelatihan Pidato , Ceramah, mengaji </t>
  </si>
  <si>
    <t xml:space="preserve">Pengadaan Seragam Olahraga </t>
  </si>
  <si>
    <t xml:space="preserve">Pengadaan Seragam baju Batik </t>
  </si>
  <si>
    <t xml:space="preserve">Terpenuhinya Seragam Olahraga </t>
  </si>
  <si>
    <t xml:space="preserve">Terpenuhinya Seragam baju Batik </t>
  </si>
  <si>
    <t>22 Orang</t>
  </si>
  <si>
    <t>28 Orang</t>
  </si>
  <si>
    <t>28 OB</t>
  </si>
  <si>
    <t>Oprasional TP PKK Desa Batupute</t>
  </si>
  <si>
    <t>Terpenuhinya Oprasional TP PKK Desa Batupute</t>
  </si>
  <si>
    <t>Senam Sehat</t>
  </si>
  <si>
    <t>Terlaksananya Senam Sehat</t>
  </si>
  <si>
    <t>Sosialisasi pernikahan dini (Forum Anak)</t>
  </si>
  <si>
    <t>Penyuluhan Perlindungan Anak (Forum Anak)</t>
  </si>
  <si>
    <t>Penyuluhan Bahaya Rokok Untuk Anak (Forum Anak)</t>
  </si>
  <si>
    <t xml:space="preserve">Penyuluhan UU tentang Hak-hak Anak (Forum Anak) </t>
  </si>
  <si>
    <t>Pengadaan Tempat Informasi Layak Anak (ILA) (forum Anak)</t>
  </si>
  <si>
    <t>Terlaksananya Pengadaan Tempat Informasi Layak Anak (ILA) (forum Anak)</t>
  </si>
  <si>
    <t xml:space="preserve">TerlaksananyaPenyuluhan tentang Bahaya Konsumsi minuman keras tanpa menegetahui efeknya </t>
  </si>
  <si>
    <t xml:space="preserve">Terlaksananya Penyuluhan UU tentang Hak-hak Anak </t>
  </si>
  <si>
    <t xml:space="preserve">Terlaksananya Sosialisasi pernikahan dini </t>
  </si>
  <si>
    <t>Pembinaan/kegiatan  Forum Anak</t>
  </si>
  <si>
    <t xml:space="preserve">Penyuluhan tentang Bahaya Konsumsi minuman keras tanpa mengetahui efeknya  </t>
  </si>
  <si>
    <t xml:space="preserve">Pengadaan Kaki dan Tangan Palsu </t>
  </si>
  <si>
    <t>2 Paket</t>
  </si>
  <si>
    <t xml:space="preserve">Terpenuhinya Pengadaan Kaki dan Tangan Palsu </t>
  </si>
  <si>
    <t xml:space="preserve">Gorden </t>
  </si>
  <si>
    <t xml:space="preserve">Taplak Meja </t>
  </si>
  <si>
    <t xml:space="preserve">Terpenuhinya Gorden </t>
  </si>
  <si>
    <t>Mikrofon</t>
  </si>
  <si>
    <t xml:space="preserve">Pengadaan Gorden </t>
  </si>
  <si>
    <t>15 Unit</t>
  </si>
  <si>
    <t>2 unit</t>
  </si>
  <si>
    <t>Laki-laki</t>
  </si>
  <si>
    <t>Perempuan</t>
  </si>
  <si>
    <t>Masyrakat Miskin</t>
  </si>
  <si>
    <t xml:space="preserve">DAFTAR KERJA SAMA ANTAR DESA </t>
  </si>
  <si>
    <t>NO</t>
  </si>
  <si>
    <t xml:space="preserve">Bidang/Jenis Kegiatan </t>
  </si>
  <si>
    <t xml:space="preserve">Nama Program/Kegiatan </t>
  </si>
  <si>
    <t>Mendukung SDGs Desa Ke-</t>
  </si>
  <si>
    <t xml:space="preserve">Prakiraan Volume &amp; Satuan </t>
  </si>
  <si>
    <t xml:space="preserve">Penerimaan Manfaat </t>
  </si>
  <si>
    <t xml:space="preserve">Prakiraan Biaya yang Ditanggung Jawab </t>
  </si>
  <si>
    <t xml:space="preserve">Sumber </t>
  </si>
  <si>
    <t>Perkiraan Biaya Yang Ditanggung Desa Lain</t>
  </si>
  <si>
    <t>Nama Desa Lain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</si>
  <si>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</si>
  <si>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</si>
  <si>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</si>
  <si>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</si>
  <si>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</si>
  <si>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</si>
  <si>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</si>
  <si>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</si>
  <si>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</si>
  <si>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</si>
  <si>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</si>
  <si>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</si>
  <si>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Penyelenggaraan Pemerintahaan Desa </t>
  </si>
  <si>
    <t xml:space="preserve">Pembangunan Desa </t>
  </si>
  <si>
    <t xml:space="preserve">Jumlah Per Bidang 2 </t>
  </si>
  <si>
    <t xml:space="preserve">Pembinaan Kemasyarakatan </t>
  </si>
  <si>
    <t>Pemberdayaan Masyarakat</t>
  </si>
  <si>
    <t xml:space="preserve">DAFTAR RENCANA KERJA SAMA DESA DENGAN PIHAK KETIGA </t>
  </si>
  <si>
    <t>m</t>
  </si>
  <si>
    <t xml:space="preserve">Penyuluhan Kesehatan Reproduksi bagi Remaja </t>
  </si>
  <si>
    <t xml:space="preserve">Rembuk Sunting </t>
  </si>
  <si>
    <t>Gorden</t>
  </si>
  <si>
    <t xml:space="preserve">2 Unit </t>
  </si>
  <si>
    <t xml:space="preserve">6 Unit </t>
  </si>
  <si>
    <t xml:space="preserve">Urutan Prioritas </t>
  </si>
  <si>
    <t xml:space="preserve">Mikrofon </t>
  </si>
  <si>
    <t>Rembuk Stunting</t>
  </si>
  <si>
    <t xml:space="preserve">Operasional TP PKK Desa Batupute </t>
  </si>
  <si>
    <t xml:space="preserve">Pengadaan Seragam Baju batik </t>
  </si>
  <si>
    <t>Pengadaan Tempat Informasi layak anak (ILA)</t>
  </si>
  <si>
    <t>183 KPM BLT memenuhi pagu</t>
  </si>
  <si>
    <t xml:space="preserve">Pelatihan Kader Posyandu dan Posbindu </t>
  </si>
  <si>
    <t>Batupute Rt 04</t>
  </si>
  <si>
    <t xml:space="preserve">Kelautan dan Perikanan </t>
  </si>
  <si>
    <t xml:space="preserve">Lanjutan Pembangunan Kantor Desa </t>
  </si>
  <si>
    <t xml:space="preserve">terpenuhinya Lanjutan Pembangunan Kantor Desa </t>
  </si>
  <si>
    <t>12 x 9,5 M</t>
  </si>
  <si>
    <t>Lanjutan Pembangunan Kantor Desa</t>
  </si>
  <si>
    <t xml:space="preserve">Pelaksanaan pembangunan Desa </t>
  </si>
  <si>
    <t xml:space="preserve">Pemberdayaan Masyarakat </t>
  </si>
  <si>
    <t>Dusun Awerange RT 04</t>
  </si>
  <si>
    <t>Peningkatan Produksi Peternakan (alat Produksi dan Pengelolaaan peternakan kandang DLL)</t>
  </si>
  <si>
    <t xml:space="preserve">Pengadaan Sanggar Tani </t>
  </si>
  <si>
    <t>Kegiatan Pencegahan/Penurunan Gizi Buruk (Stunting)</t>
  </si>
  <si>
    <t xml:space="preserve">Terpenuhinya Pengadaan Sanggar Tani </t>
  </si>
  <si>
    <t>Pengadaan Ternak Sapi</t>
  </si>
  <si>
    <t>Terpenuhinya Pengadaan Ternak Sapi</t>
  </si>
  <si>
    <t>Klp</t>
  </si>
  <si>
    <t xml:space="preserve">Pembangunan Jalan Tani Sawah di Jampue dan jompie </t>
  </si>
  <si>
    <t xml:space="preserve">Pembangunan Bronjong Sungai Batupute </t>
  </si>
  <si>
    <t xml:space="preserve">Pembangunan Saluran pembuangan di Lompoe </t>
  </si>
  <si>
    <t xml:space="preserve">Pengadaan Lampu jalan Negara/kabupaten </t>
  </si>
  <si>
    <t>pengerasan dan Pengaspalan jalan Desa palungeng gellange-Labulo-bulo</t>
  </si>
  <si>
    <t xml:space="preserve">Lanjutan Rabat beton Palungenggellange </t>
  </si>
  <si>
    <t xml:space="preserve">Pengadaan kaki dan tangan Palsu </t>
  </si>
  <si>
    <t xml:space="preserve">Pelatihan &amp; Penguatan Penyandang Disabilitas </t>
  </si>
  <si>
    <t>1.500 M</t>
  </si>
  <si>
    <t xml:space="preserve">10 Titik </t>
  </si>
  <si>
    <t>Keg</t>
  </si>
  <si>
    <t>Pengadaan Roda Dua</t>
  </si>
  <si>
    <t>Terpenuhinya Pengadaan Roda Dua</t>
  </si>
  <si>
    <t xml:space="preserve">Pembanguna Drainase RT 03 Batupute </t>
  </si>
  <si>
    <t xml:space="preserve">Terpenuhinya Pembanguna Drainase RT 03 Batupute </t>
  </si>
  <si>
    <t>Dusun Batupute RT 03</t>
  </si>
  <si>
    <t>42 M</t>
  </si>
  <si>
    <t>110 KK</t>
  </si>
  <si>
    <t xml:space="preserve">Pengadaan Roda Dua </t>
  </si>
  <si>
    <t>RANCANGAN RENCANA KERJA PEMERINTAH DESA ( RKP DESA)</t>
  </si>
  <si>
    <t>Pemetaan  dan analisis kemiskinan desa secara partisipatif</t>
  </si>
  <si>
    <t>Pembuatan Pemetaan Desa</t>
  </si>
  <si>
    <t>Tersedianya Pembuatan Pemetaan Desa</t>
  </si>
  <si>
    <t>Pembuatan Pemetaan Desa (Peta Desa)</t>
  </si>
  <si>
    <t>Pelatihan Kursus Tata Rias dan pengadaan Rumah Mode</t>
  </si>
  <si>
    <t>Terpenuhinya Pelatihan Kursus Tata Rias dan pengadaan Rumah Mode</t>
  </si>
  <si>
    <t>Pelatihan Kursus Tata Rias dan Pengadaan Rumah Mode</t>
  </si>
  <si>
    <t>Computer/Laptop</t>
  </si>
  <si>
    <t>Computer /laptop</t>
  </si>
  <si>
    <t>p</t>
  </si>
  <si>
    <t xml:space="preserve">  </t>
  </si>
  <si>
    <t>Penyediaan Jaminan Sosial Bagi Staf</t>
  </si>
  <si>
    <t>TAHUN  2024</t>
  </si>
  <si>
    <t>Tersedianya Penyuluhan kependudukan dan Pecatatan sipil</t>
  </si>
  <si>
    <t>JAHARUDDIN</t>
  </si>
  <si>
    <t>ARIYANTO BADARUDDIN,S.H.,M.H</t>
  </si>
  <si>
    <t xml:space="preserve">JAHARUDDIN </t>
  </si>
  <si>
    <t>ARIYANTO BADARUDDI,S.H.,M.H</t>
  </si>
  <si>
    <t>TAHUN 2024</t>
  </si>
  <si>
    <t>Musyawarah Kelompok-Kelompok Masyarakat RKPDesa</t>
  </si>
  <si>
    <t>Musyawarah Realisasi APBDes Semester I dan II</t>
  </si>
  <si>
    <t>7 Unit</t>
  </si>
  <si>
    <t>Penyuluhan  Hukum</t>
  </si>
  <si>
    <t>Penyuluhan Hukum</t>
  </si>
  <si>
    <t xml:space="preserve">Operasional Pemerintah Desa bersumber dari Dana Desa             </t>
  </si>
  <si>
    <t>Biaya Koordinasi Pemerintah Desa</t>
  </si>
  <si>
    <t>Dukungan Penyelenggaraan pencegahan dan penanganan kerawanan sosial</t>
  </si>
  <si>
    <t>Dukungan Kegiatan Seremonial di Desa</t>
  </si>
  <si>
    <t>Terpenuhinya Dukungan Penyelenggaraan pencegahan dan penanganan kerawanan sosial</t>
  </si>
  <si>
    <t>Terpenuhinya Dukungan Kegiatan Seremonial di Desa</t>
  </si>
  <si>
    <t>6 Kali</t>
  </si>
  <si>
    <t>Pendataan Profil  Anak</t>
  </si>
  <si>
    <t>2 Hari</t>
  </si>
  <si>
    <t>8 kegiatan</t>
  </si>
  <si>
    <t xml:space="preserve">Sosialisasi Kepada Anak-anak tentang membully seseorang </t>
  </si>
  <si>
    <t xml:space="preserve">Sosialisasi Edukasi pengasuhan sehat dan peran orang tua tumbuh kembang anak </t>
  </si>
  <si>
    <t xml:space="preserve">Sosialisasi tentang Kekerasan Anak terhadap orangtua </t>
  </si>
  <si>
    <t>Sosialisasi Bahaya Rokok bagi anak-anak usia dini</t>
  </si>
  <si>
    <t xml:space="preserve">Pelatihan bahasa Asing </t>
  </si>
  <si>
    <t xml:space="preserve">Kegiatan 17 Agustsu </t>
  </si>
  <si>
    <t xml:space="preserve">Rehabilitasi Gedung PAUD/KB </t>
  </si>
  <si>
    <t>Pengadaan Paving Block Paud/KB</t>
  </si>
  <si>
    <t xml:space="preserve">Dusun Awerange dan Dusun Batupute </t>
  </si>
  <si>
    <t xml:space="preserve">Pengadaan Alat permainan (AP) Paud/KB </t>
  </si>
  <si>
    <t>Dusun Batupute ,Awerange , Ujunge</t>
  </si>
  <si>
    <t xml:space="preserve">Awerange dan Batupute </t>
  </si>
  <si>
    <t>Sarana dan Prasaran Paud/KB</t>
  </si>
  <si>
    <t xml:space="preserve">Pengadaan Bibit jagung Merah dan Alat tanam jagung </t>
  </si>
  <si>
    <t xml:space="preserve">Pengadaan Pupuk </t>
  </si>
  <si>
    <t xml:space="preserve">Operasional Posyandu </t>
  </si>
  <si>
    <t>Pembangunan Pagar posyandu Melati Palugeng gellange</t>
  </si>
  <si>
    <t xml:space="preserve">Pengadaan Ranjang pemeriksaan Ibu hamil </t>
  </si>
  <si>
    <t xml:space="preserve">Penanganan anak Stunting </t>
  </si>
  <si>
    <t xml:space="preserve">Penyuluhan KB untuk Pus </t>
  </si>
  <si>
    <t xml:space="preserve">Pemberian makanan tambahan untuk balita dan lasia/ Vitamin </t>
  </si>
  <si>
    <t xml:space="preserve">Pemberian makanan tambahan ibu hamil /Vitamin </t>
  </si>
  <si>
    <t xml:space="preserve">Pemberian Vitamin untuk Sekolah </t>
  </si>
  <si>
    <t xml:space="preserve">Penyuluhan cating </t>
  </si>
  <si>
    <t xml:space="preserve">Pemberian Obat cacing bagi anak di Posyandu </t>
  </si>
  <si>
    <t xml:space="preserve">Insetif Kader Remaja </t>
  </si>
  <si>
    <t xml:space="preserve">Insetif Kader Posyandu Remaja </t>
  </si>
  <si>
    <t xml:space="preserve">Operasional Posrem </t>
  </si>
  <si>
    <t xml:space="preserve">Operasional Posyandu Remaja </t>
  </si>
  <si>
    <t xml:space="preserve">Kegiatan Lomba Perahu dayung </t>
  </si>
  <si>
    <t xml:space="preserve">Lomba Tarik tambang </t>
  </si>
  <si>
    <t xml:space="preserve">Lomba Kelompok Nelayan </t>
  </si>
  <si>
    <t xml:space="preserve">Oprasional Karang Taruna </t>
  </si>
  <si>
    <t>Pengadaan/Penyelenggaraaan Pos Keamanan Desa (Pembangunan Pos, Pengawasan ,Pelaksanaan Jadwal Ronda)</t>
  </si>
  <si>
    <t xml:space="preserve">Pembangunan Pos Kamling </t>
  </si>
  <si>
    <t xml:space="preserve">Pengadaan Perlengkapan Jenazah </t>
  </si>
  <si>
    <t xml:space="preserve">Senam Sehat Lansia </t>
  </si>
  <si>
    <t xml:space="preserve">Pengadaan Seragam Gerak jalan PKK/Dasawisma </t>
  </si>
  <si>
    <t>Pengajian Rutin Desa Batupute</t>
  </si>
  <si>
    <t>Pengajian Rutin  Desa Batupute</t>
  </si>
  <si>
    <t>Pelatihan Bela diri/Karate</t>
  </si>
  <si>
    <t xml:space="preserve">Alat Perlengkapan Pemotong Rumput </t>
  </si>
  <si>
    <t>Rehabilitasi/Peningkatan sarana dan Prasarana Kebudayaan/Rumah Adat/Keagamaan</t>
  </si>
  <si>
    <t xml:space="preserve">Pengadaan rak, lemari, meja dan papan tulis di TPA </t>
  </si>
  <si>
    <t xml:space="preserve">Pengadaan Rumah Mengaji </t>
  </si>
  <si>
    <t xml:space="preserve">Sarana dan Prasarana Petani </t>
  </si>
  <si>
    <t xml:space="preserve">Pembangunan/Rehabilitasi/Peningkatan Pasar Desa/Kios </t>
  </si>
  <si>
    <t xml:space="preserve">Conainer Penjualan </t>
  </si>
  <si>
    <t xml:space="preserve">Pembangunan Pasar Ikan </t>
  </si>
  <si>
    <t xml:space="preserve">Pelatihan Baca Al-qur'an Tajwid, Tahsin, Tahfidz,  </t>
  </si>
  <si>
    <t>Pembangunan Drainase Dusun Awerange RT 04</t>
  </si>
  <si>
    <t xml:space="preserve">Rehabilitasi Drainase RT 04 Awerange </t>
  </si>
  <si>
    <t xml:space="preserve">Rehabilitasi Drainase RT 02 Awerange </t>
  </si>
  <si>
    <t xml:space="preserve">Batupute RT 01 </t>
  </si>
  <si>
    <t>Rehabilitasi Jalan  Setapak RT 01 Awerange</t>
  </si>
  <si>
    <t xml:space="preserve">Peralatan Perlengkapan Gali Kubur per TPU </t>
  </si>
  <si>
    <t>Pembangunan Jalan Setapak Baturebbange</t>
  </si>
  <si>
    <t xml:space="preserve">Dusun Baturebbange </t>
  </si>
  <si>
    <t xml:space="preserve">Rehabilitasi Jalan  Setapak Baturebbange </t>
  </si>
  <si>
    <t>Pembangunan Sarana Air Bersih  Di Jompie</t>
  </si>
  <si>
    <t xml:space="preserve">Perintisan jalan RT 02 Ujunge </t>
  </si>
  <si>
    <t xml:space="preserve">Pembangunan Drainase Ujunge </t>
  </si>
  <si>
    <t>Rehabilitas Drainase RT  01 Ujunge</t>
  </si>
  <si>
    <t xml:space="preserve">Plat Duiker Dusun Ujunge </t>
  </si>
  <si>
    <t xml:space="preserve">Pengadaan alkong dan Selang di perkuburan ujunge </t>
  </si>
  <si>
    <t xml:space="preserve">Pelatihan/Bimtek/Pengenalan/Teknologi Tepat guna untuk Perikanan Darat/Nelayan </t>
  </si>
  <si>
    <t xml:space="preserve">Pelatihan Nelayan </t>
  </si>
  <si>
    <t xml:space="preserve">Pembangunan/Rehabilitasi/Peningkatan Embung desa </t>
  </si>
  <si>
    <t xml:space="preserve">Embung Desa </t>
  </si>
  <si>
    <t>Penyelenggaraan Pos Kesehatan Desa (PKD)/ Polindes (obat-obatan ;tambahan Insentif Bidan Desa/Perawat Desa ,Penyediaan Pelayanan KB dan Alat Kontrasepsi bagi Keluarga Miskin dst)</t>
  </si>
  <si>
    <t>Kegiatan kampung KB (Rumah Dataku)</t>
  </si>
  <si>
    <t xml:space="preserve">Pembinaan pokja KKS </t>
  </si>
  <si>
    <t xml:space="preserve">Pemutakhiran Data Profil Desa </t>
  </si>
  <si>
    <t xml:space="preserve">Pengajian Rutin Bulanan </t>
  </si>
  <si>
    <t xml:space="preserve">Lomba Tahfidz Al-Qur'an </t>
  </si>
  <si>
    <t xml:space="preserve">Koperasi, Usaha Mikro Kecil dan Menengah </t>
  </si>
  <si>
    <t xml:space="preserve">Pengembangan Sarana Prasarana Usaha Mikro Kecil dan Menengah serta Koperasi </t>
  </si>
  <si>
    <t>Pengadaan Perlengkapan dan bahan pembuatan bakso Ikan</t>
  </si>
  <si>
    <t xml:space="preserve">Sarana dan Prasaran tanggap Darurat bencana </t>
  </si>
  <si>
    <t xml:space="preserve">Perlengkapan Kesehatan dan Tanggap darurat Bencana  </t>
  </si>
  <si>
    <t xml:space="preserve">Terselenggaranya Pelayanan Tanggap Darurat Bencana </t>
  </si>
  <si>
    <t xml:space="preserve">Bantuan BLT </t>
  </si>
  <si>
    <t xml:space="preserve">Bantuan Bahan Pangan </t>
  </si>
  <si>
    <t xml:space="preserve">Bantuan Pendidikan </t>
  </si>
  <si>
    <t xml:space="preserve">Tersedianya Perlengkapan Kesehatan dan Tanggap darurat Bencana  </t>
  </si>
  <si>
    <t xml:space="preserve">tidak Tersedianya Perlengkapan Kesehatan dan Tanggap darurat Bencana  </t>
  </si>
  <si>
    <t xml:space="preserve">Tidak Tersedianya Terselenggaranya Pelayanan Tanggap Darurat Bencana </t>
  </si>
  <si>
    <t>September - Desember</t>
  </si>
  <si>
    <t xml:space="preserve">Tidak Tersedianya Bantuan Bahan Pangan </t>
  </si>
  <si>
    <t xml:space="preserve">Terpenuhinya Bantuan Bahan Pangan </t>
  </si>
  <si>
    <t xml:space="preserve">Tidak Tersedianya Bantuan Pendidikan </t>
  </si>
  <si>
    <t xml:space="preserve">Tersedianya Bantuan Pendidikan </t>
  </si>
  <si>
    <t xml:space="preserve">Pengadaan Perlengkapan Usaha Keripik Pisang </t>
  </si>
  <si>
    <t xml:space="preserve">Tidak Tersedianya Pembangunan Pasar Ikan </t>
  </si>
  <si>
    <t xml:space="preserve">Tersedianya Pembangunan Pasar Ikan </t>
  </si>
  <si>
    <t xml:space="preserve">19 Unit </t>
  </si>
  <si>
    <t xml:space="preserve">Desa Batupute </t>
  </si>
  <si>
    <t xml:space="preserve">Tersedianya Perlengkapan Usaha Keripik Pisang </t>
  </si>
  <si>
    <t>KLP</t>
  </si>
  <si>
    <t xml:space="preserve">Januari-Desember </t>
  </si>
  <si>
    <t>Pengadaan Gerobak (TKBM)</t>
  </si>
  <si>
    <t>Tersedianya Gerobak (TKBM)</t>
  </si>
  <si>
    <t>Tidak tersedianya Pengadaan Gerobak (TKBM)</t>
  </si>
  <si>
    <t xml:space="preserve">10 Unit </t>
  </si>
  <si>
    <t>Tersedianya Pelatihan Bela diri/Karate</t>
  </si>
  <si>
    <t xml:space="preserve">Tersedianya Pelatihan bahasa Asing </t>
  </si>
  <si>
    <t>5 KLP</t>
  </si>
  <si>
    <t xml:space="preserve">Tersedianya Pengadaan Pupuk </t>
  </si>
  <si>
    <t xml:space="preserve">Tersedianya sumur Bor di sawah </t>
  </si>
  <si>
    <t xml:space="preserve">Tersedianya Pelatihan Nelayan </t>
  </si>
  <si>
    <t>15 KLP</t>
  </si>
  <si>
    <t xml:space="preserve">Tersedianya Alat Perlengkapan Pemotong Rumput </t>
  </si>
  <si>
    <t xml:space="preserve">12 Paket </t>
  </si>
  <si>
    <t xml:space="preserve">Pelatihan tatacara mandi Jenazah </t>
  </si>
  <si>
    <t xml:space="preserve">50 Paket </t>
  </si>
  <si>
    <t xml:space="preserve">50 OB </t>
  </si>
  <si>
    <t xml:space="preserve">5 Unit </t>
  </si>
  <si>
    <t>88 Keg</t>
  </si>
  <si>
    <t xml:space="preserve">Terpenuhinya Lomba Tahfidz Al-Qur'an </t>
  </si>
  <si>
    <t xml:space="preserve">4 Paket </t>
  </si>
  <si>
    <t xml:space="preserve">4 Dusun </t>
  </si>
  <si>
    <t>Pemberian Vitamin untuk Sekolah Paud/KB</t>
  </si>
  <si>
    <t>ADD/DDS</t>
  </si>
  <si>
    <t xml:space="preserve">30 OB </t>
  </si>
  <si>
    <t>100 Org</t>
  </si>
  <si>
    <t xml:space="preserve">Penyuluhan/Pelatihan bagi Masyarakat dan Peningkatan Kapasitas Masyarakat dalam rangka Pengembangan Sumber daya manusia terkait Kepariwisataan,Ekonomi, Kreatif, UMKM dan Peningkatan Kapasitas Masyarakat lainnya. </t>
  </si>
  <si>
    <t xml:space="preserve">Kasi Pelayanan </t>
  </si>
  <si>
    <t xml:space="preserve">Kesra </t>
  </si>
  <si>
    <t xml:space="preserve">Pelayanan </t>
  </si>
  <si>
    <t xml:space="preserve">Kasi Pemeritahan </t>
  </si>
  <si>
    <t xml:space="preserve">Pemeritahan </t>
  </si>
  <si>
    <t xml:space="preserve">Pelaynanan </t>
  </si>
  <si>
    <t xml:space="preserve">Perencanaan </t>
  </si>
  <si>
    <t>Kaur Umum</t>
  </si>
  <si>
    <t xml:space="preserve">Kaur Keuangan </t>
  </si>
  <si>
    <t>PKA</t>
  </si>
  <si>
    <t>13</t>
  </si>
  <si>
    <t xml:space="preserve">Brankas </t>
  </si>
  <si>
    <t xml:space="preserve">Pengadaan Brankas </t>
  </si>
  <si>
    <t xml:space="preserve">Terpenuhinya Brankas </t>
  </si>
  <si>
    <t xml:space="preserve">Permasalahan </t>
  </si>
  <si>
    <t>Dusun Awerange, Ujunge, Batupute</t>
  </si>
  <si>
    <t xml:space="preserve">3 Unit </t>
  </si>
  <si>
    <t xml:space="preserve">terselenggaranya Musyawarah dadakan </t>
  </si>
  <si>
    <t xml:space="preserve">Pembangunan/Rehabilitasi/Peningkatan Monumen/Gapura/Batas Desa </t>
  </si>
  <si>
    <t xml:space="preserve">Patok Batas Desa </t>
  </si>
  <si>
    <t xml:space="preserve">Borkam </t>
  </si>
  <si>
    <t xml:space="preserve">Meja dan Kursi </t>
  </si>
  <si>
    <t xml:space="preserve">Terpenuhinya Borkam </t>
  </si>
  <si>
    <t>1 Set</t>
  </si>
  <si>
    <t xml:space="preserve">Terpenuhinya Patok Batas Desa </t>
  </si>
  <si>
    <t xml:space="preserve">Belum adanya Pembangunan Patok Batas Desa </t>
  </si>
  <si>
    <t xml:space="preserve">Sosialisasi tentang Kekerasan Anak terhadap Orangtua </t>
  </si>
  <si>
    <t xml:space="preserve">Penyuluhan TBC </t>
  </si>
  <si>
    <t>Penanganan Bahaya Narkoba/ Nafsa</t>
  </si>
  <si>
    <t xml:space="preserve">Terpenuhinya Penyuluhan TBC </t>
  </si>
  <si>
    <t xml:space="preserve">Oprasional Posyandu </t>
  </si>
  <si>
    <t>Pembangunan Jalan Rabat Beton Baupute RT 01</t>
  </si>
  <si>
    <t>Pembangunan Rabat Beton Dusun Awerange</t>
  </si>
  <si>
    <t xml:space="preserve"> M</t>
  </si>
  <si>
    <t>Pembangunan Jalan Setapak Nelayan Dusun Awerange</t>
  </si>
  <si>
    <t>Rehabilitasi Jalan  Setapak Nelayan Dusun Awerange</t>
  </si>
  <si>
    <t>SDGs 10</t>
  </si>
  <si>
    <t>SDGS 9</t>
  </si>
  <si>
    <t>SDGS 6</t>
  </si>
  <si>
    <t xml:space="preserve">SDGs 15 </t>
  </si>
  <si>
    <t>Laptop/Komputer</t>
  </si>
  <si>
    <t xml:space="preserve">Pengadaan alat-alat Olahraga </t>
  </si>
  <si>
    <t xml:space="preserve">Forum Anak &amp; karang Taruna </t>
  </si>
  <si>
    <t>Karang Taruna</t>
  </si>
  <si>
    <t>Tim Penggerak PKK</t>
  </si>
  <si>
    <t>Pengurus KB</t>
  </si>
  <si>
    <t>Pengurus KKS</t>
  </si>
  <si>
    <t xml:space="preserve">Kader Posrem </t>
  </si>
  <si>
    <t>Posyandu</t>
  </si>
  <si>
    <t>Pengurus Sub BKBN</t>
  </si>
  <si>
    <t>Kader Posyanu</t>
  </si>
  <si>
    <t xml:space="preserve">TKBM </t>
  </si>
  <si>
    <t xml:space="preserve">Kelompok Nelayan </t>
  </si>
  <si>
    <t xml:space="preserve">Ketua RT </t>
  </si>
  <si>
    <t>Pengurus LPM</t>
  </si>
  <si>
    <t>2 Unit</t>
  </si>
  <si>
    <t>1 Ser</t>
  </si>
  <si>
    <t xml:space="preserve">12 Kali </t>
  </si>
  <si>
    <t>50 Paket</t>
  </si>
  <si>
    <t>5 Unit</t>
  </si>
  <si>
    <t>28 Org</t>
  </si>
  <si>
    <t>44 Org</t>
  </si>
  <si>
    <t>100 Kilo</t>
  </si>
  <si>
    <t>5 Klp</t>
  </si>
  <si>
    <t xml:space="preserve">Penceghan TBC </t>
  </si>
  <si>
    <t>80 Org</t>
  </si>
  <si>
    <t xml:space="preserve">M </t>
  </si>
  <si>
    <t>4 Paket</t>
  </si>
  <si>
    <t>Dusun Awerange/ Dusun Batupute</t>
  </si>
  <si>
    <t>Batupute</t>
  </si>
  <si>
    <t>170 M</t>
  </si>
  <si>
    <t>10 Unit</t>
  </si>
  <si>
    <t>2 Klp</t>
  </si>
  <si>
    <t>3 Klp</t>
  </si>
  <si>
    <t>Paket</t>
  </si>
  <si>
    <t xml:space="preserve">47 M </t>
  </si>
  <si>
    <t>Desa Awerange</t>
  </si>
  <si>
    <t>15 Klp</t>
  </si>
  <si>
    <t>1.400 M</t>
  </si>
  <si>
    <t>8 Keg</t>
  </si>
  <si>
    <t>2 Keg</t>
  </si>
  <si>
    <t>Batupute,                                    2023</t>
  </si>
  <si>
    <t xml:space="preserve">Dukungan Penyelenggaraan Pencegahan dan Penanganan Karawanan sosial </t>
  </si>
  <si>
    <t>Dukungan Kegiatan seremonial di desa</t>
  </si>
  <si>
    <t xml:space="preserve">Pendataan Profil Anak </t>
  </si>
  <si>
    <t xml:space="preserve">Musyawarh Kelompok-kelompok Masyarakat RKPDesa </t>
  </si>
  <si>
    <t>Kegiatan kampung KB (rumah Dataku)</t>
  </si>
  <si>
    <t xml:space="preserve">Penyuluhan KB untuk PUS </t>
  </si>
  <si>
    <t>Pembinaan pokja KKS</t>
  </si>
  <si>
    <t xml:space="preserve">Insentif Kader Posyandu dan Insentif Kader Posbindu </t>
  </si>
  <si>
    <t xml:space="preserve">Oprasional Kader Posyandu Remaja </t>
  </si>
  <si>
    <t xml:space="preserve">Insentif Kader Posyandu Remaja </t>
  </si>
  <si>
    <t xml:space="preserve">Pemberian makanan tambahan untuk balita dan lasian/ Vitamin </t>
  </si>
  <si>
    <t>Pemberian makanan tambahan untuk ibu hamil/Vitamin</t>
  </si>
  <si>
    <t xml:space="preserve">Penanganan Anak Stunting </t>
  </si>
  <si>
    <t>Pemberian Obat cocing bagi anak di posyandu</t>
  </si>
  <si>
    <t xml:space="preserve">Kegiatan Pencegahan/Penurunan Gizi Buruk (Stunting) </t>
  </si>
  <si>
    <t xml:space="preserve">Pengadaan sarana dan prasrana Posyandu </t>
  </si>
  <si>
    <t>Pembangunan pagar posyandu Melati Palugeng gellange</t>
  </si>
  <si>
    <t>Pengadaan Ranjang Pemeriksaaan Ibu Hamil</t>
  </si>
  <si>
    <t>Pembangunan Jalan Rabat Beton Batupute RT 01</t>
  </si>
  <si>
    <t xml:space="preserve">Pembangunan Rabat Beton Dusun Awerange </t>
  </si>
  <si>
    <t xml:space="preserve">Pembangunan Jalan Setapak Nelayan Dusun Awerange </t>
  </si>
  <si>
    <t xml:space="preserve">Rehabilitasi Jalan  Setapak Nelayan Dusun Awerange </t>
  </si>
  <si>
    <t xml:space="preserve">Pembangunan Jalan Setapak Baturebbange </t>
  </si>
  <si>
    <t xml:space="preserve">Rehabilitasi jalan Setapak RT 01 Awerange </t>
  </si>
  <si>
    <t xml:space="preserve">Rehabilitasi Jalan Setapak Baturebbange </t>
  </si>
  <si>
    <t>Peningkatan Kapasitas tenaga keamanan dan ketertiban (Satlinmas)</t>
  </si>
  <si>
    <t>Pelatihan baca Al-Qur'an Tajwid,Tahsin, Tahfidz</t>
  </si>
  <si>
    <t xml:space="preserve">Lomba Tahfidz Al Qur'an </t>
  </si>
  <si>
    <t xml:space="preserve">Lomba tarik tambang </t>
  </si>
  <si>
    <t xml:space="preserve">Oprasional Karang taruna </t>
  </si>
  <si>
    <t xml:space="preserve">Pengadaan Seragam Gerak jalan PKK/dasawisma </t>
  </si>
  <si>
    <t xml:space="preserve">Senam sehat Lansia </t>
  </si>
  <si>
    <t>Pengadaan Pupuk</t>
  </si>
  <si>
    <t>Pembinaan/Kegiatan Forum Anak</t>
  </si>
  <si>
    <t xml:space="preserve">Sosialisasi Kepada anak-anak tentang Membully Seseorang </t>
  </si>
  <si>
    <t xml:space="preserve">Pelatihan Bahasa asing </t>
  </si>
  <si>
    <t xml:space="preserve">Pengadaan Perlengkapan dan bahan pembuatan bakso ikan </t>
  </si>
  <si>
    <t xml:space="preserve">Pengadaan Perlengkapan usaha keripik pisang </t>
  </si>
  <si>
    <t xml:space="preserve">Container Penjualan </t>
  </si>
  <si>
    <t xml:space="preserve">Tersedianya Container Penjualan </t>
  </si>
  <si>
    <t>Pembangunan Pasar ikan</t>
  </si>
  <si>
    <t xml:space="preserve">Sarana dan Prasarana tanggap darurat bencana </t>
  </si>
  <si>
    <t>Perlengkapan kesehatan dan tanggap darurat bencana</t>
  </si>
  <si>
    <t xml:space="preserve">Terselenggaranya Pelayanan tanggap darurat bencana </t>
  </si>
  <si>
    <t>Bantuan BLT</t>
  </si>
  <si>
    <t>Swaping pemeriksaan ibu hamil</t>
  </si>
  <si>
    <t xml:space="preserve">Pembangunan Drainase Dusun Ujunge RT 01 </t>
  </si>
  <si>
    <t>Kegiatan Kadarkum</t>
  </si>
  <si>
    <t>Alat Perlengkapan Gotong Royong</t>
  </si>
  <si>
    <t>Pengajian Rutin TP PKK Desa Batupute</t>
  </si>
  <si>
    <t>Kegiatan 17 Agustus</t>
  </si>
  <si>
    <t>Pelatihan Kewirausahaan UMKM</t>
  </si>
  <si>
    <t>Pengadaan Sarana dan Prasarana UMKM</t>
  </si>
  <si>
    <t>Lk</t>
  </si>
  <si>
    <t>Pr</t>
  </si>
  <si>
    <t>Pemerintah/Provinsi/Kabupaten/OPD</t>
  </si>
  <si>
    <t>Kabupaten</t>
  </si>
  <si>
    <t xml:space="preserve">Jumlah Pagu Indikatif </t>
  </si>
  <si>
    <t>Masyarakat Miskin</t>
  </si>
  <si>
    <t xml:space="preserve">Sub Bidang </t>
  </si>
  <si>
    <t xml:space="preserve">Jenis Kegiatan </t>
  </si>
  <si>
    <t>Prakiraan Biaya yang Ditanggung Desa</t>
  </si>
  <si>
    <t xml:space="preserve">Waktu Pelaksanaan </t>
  </si>
  <si>
    <t xml:space="preserve">Rencana Tim Pelaksanaan Kegiatan </t>
  </si>
  <si>
    <t>n</t>
  </si>
  <si>
    <t>6 Org</t>
  </si>
  <si>
    <t>5 Org</t>
  </si>
  <si>
    <t xml:space="preserve">5 Org </t>
  </si>
  <si>
    <t>7 OB</t>
  </si>
  <si>
    <t>10 OB</t>
  </si>
  <si>
    <t>4 Org</t>
  </si>
  <si>
    <t xml:space="preserve">Pelaksanaan Kegiatan </t>
  </si>
  <si>
    <t xml:space="preserve">Rencana Tim Pelaksanaan </t>
  </si>
  <si>
    <t xml:space="preserve">Rencana Satuan Harga </t>
  </si>
  <si>
    <t>Batupute,           Agustus  2023</t>
  </si>
  <si>
    <t>Belum adanya Pelatihan Kewirausahaan UMKM</t>
  </si>
  <si>
    <t>Terpenuhinya Pelatihan Kewirausahaan UMKM</t>
  </si>
  <si>
    <t>10 KLP</t>
  </si>
  <si>
    <t>2 KLP</t>
  </si>
  <si>
    <t>Ketua BPD Desa Batupute</t>
  </si>
  <si>
    <t>SUKARDI,SE</t>
  </si>
  <si>
    <t xml:space="preserve">Pola Pelaksanaan </t>
  </si>
  <si>
    <t>Kerjasama Antar Desa</t>
  </si>
  <si>
    <t xml:space="preserve">Kerjasama Pihak Ketiga </t>
  </si>
  <si>
    <t xml:space="preserve">Rencana Pelaksanaan </t>
  </si>
  <si>
    <t>o</t>
  </si>
  <si>
    <t>q</t>
  </si>
  <si>
    <t>r</t>
  </si>
  <si>
    <t>Realisasi</t>
  </si>
  <si>
    <t>Sudah</t>
  </si>
  <si>
    <t>Belum</t>
  </si>
  <si>
    <t>Penanggulangan Bencana, Darurat dan Mendesak</t>
  </si>
  <si>
    <t>Berdasarkan Kewenangan Desa/Kabupaten /Provinsi/Pusat</t>
  </si>
  <si>
    <t>Lokasi Kegiatan (Dusun/RT/RW)</t>
  </si>
  <si>
    <t>Total Pagu Dana (Rp)</t>
  </si>
  <si>
    <t xml:space="preserve">Keterangan </t>
  </si>
  <si>
    <t>TPA</t>
  </si>
  <si>
    <t xml:space="preserve">Pasar Permanen </t>
  </si>
  <si>
    <t xml:space="preserve">Sarana Mitigasi Bencana </t>
  </si>
  <si>
    <t>DAFTAR PROGRAM DAN KEGIATAN BERDASARKAN REKOMENDASI DATA IDM</t>
  </si>
  <si>
    <t>TAHUN 2023</t>
  </si>
  <si>
    <t>DAFTAR PROGRAM DAN KEGIATAN BERDASARKAN REKOMENDASI DATA SDGS</t>
  </si>
  <si>
    <t>Saluran Pembuangan Air Limbah</t>
  </si>
  <si>
    <t xml:space="preserve">Pengadaan Tempat sampah </t>
  </si>
  <si>
    <t>Belum Terealisasi</t>
  </si>
  <si>
    <t>Terealisasi</t>
  </si>
  <si>
    <t xml:space="preserve">DAFTAR USULAN YANG TEREALISASI DAN YANG BELUM TEREALISASI </t>
  </si>
  <si>
    <t>TAHUN ..............</t>
  </si>
  <si>
    <t xml:space="preserve">Sifat </t>
  </si>
  <si>
    <t xml:space="preserve">Sumber Dana </t>
  </si>
  <si>
    <t>Baru</t>
  </si>
  <si>
    <t>Lama</t>
  </si>
  <si>
    <t>Rehab</t>
  </si>
  <si>
    <t>Lain-lain</t>
  </si>
  <si>
    <t xml:space="preserve">Pengadaan seragam Olahraga </t>
  </si>
  <si>
    <t xml:space="preserve">Pengadaan Seragam Olahraga  </t>
  </si>
  <si>
    <t>Pemutakhiran Data Profil Desa dan sosialisasi pendataan profil desa</t>
  </si>
  <si>
    <t>Pemutakhiran Data Profil Anak</t>
  </si>
  <si>
    <t>Musyawarah Realisasi APBDes</t>
  </si>
  <si>
    <t xml:space="preserve">Honorarium Tim Penyusun RPJMDes </t>
  </si>
  <si>
    <t>Musyawarah Penyusunan  RPJMDes</t>
  </si>
  <si>
    <t>Penyelenggaraan Inovasi Desa</t>
  </si>
  <si>
    <t>Forum Grup Diskusi (FGD)</t>
  </si>
  <si>
    <t xml:space="preserve">Peningkatan Kapasitas Pendata Desa </t>
  </si>
  <si>
    <t>Pembangunan Gedung Madrasah DDI-AD Batupute</t>
  </si>
  <si>
    <t>Insentif Kader Posbindu</t>
  </si>
  <si>
    <t xml:space="preserve">Pemberian makanan tambahan untuk balita </t>
  </si>
  <si>
    <t>Pemberian makanan tambahan ibu hamil</t>
  </si>
  <si>
    <t>Penyuluhan Penyakit  Demam Berdarah</t>
  </si>
  <si>
    <t>6.</t>
  </si>
  <si>
    <t>7.</t>
  </si>
  <si>
    <t>8.</t>
  </si>
  <si>
    <t>Kegiatan Covid-19</t>
  </si>
  <si>
    <t xml:space="preserve">Penyelenggaraan Desa Siaga Kesehatan </t>
  </si>
  <si>
    <t>Rapat Pokja Desa Siaga</t>
  </si>
  <si>
    <t>Pelatihan Perencanaan Pokja Desa Siaga</t>
  </si>
  <si>
    <t>Pelatihan Penyusunan LPJ Pokja Desa Siaga</t>
  </si>
  <si>
    <t>Pelatihan Penyusunan Proposal Pokja Desa Siaga</t>
  </si>
  <si>
    <t>Kawasan Permukiman</t>
  </si>
  <si>
    <t>Dukungan pelaksanaan program Pemb./Rehab Rumah Tidak Layak Huni (RTLH) GAKIN (pemetaan, validasi, dll)</t>
  </si>
  <si>
    <t>Beda Rumah</t>
  </si>
  <si>
    <t>Pembangunan/ Rehabilitasi/Peningkatan/sabungan Air bersih kerumah Tangga (Pipanisasi)</t>
  </si>
  <si>
    <t>Pemasangan Pipa Air Bersih Meteran</t>
  </si>
  <si>
    <t>Pembangunan/Rehabilitasi sistem Pembuangan Air Limbah(Drainase,Air limbah Rumah Tangga)</t>
  </si>
  <si>
    <t>Pembangunan SPAL (Saluran Pembuangan Air limbah)</t>
  </si>
  <si>
    <t>Pembangunan/rehabilitasi/Peningkatan Fasilitas pengelolaan sampah Desa/Permukiman (Penampung,bank sampah dll)</t>
  </si>
  <si>
    <t xml:space="preserve">Pengadaan Tempat Sampah </t>
  </si>
  <si>
    <t>Pembuatan Penjaringan dan pengelolaan jaringan/Instalasi Komunikasi</t>
  </si>
  <si>
    <t>Pengadaan Aplikasi DIGIDES</t>
  </si>
  <si>
    <t xml:space="preserve">Bidang Energi dan sumber daya mineral </t>
  </si>
  <si>
    <t xml:space="preserve">Pemeliharaan sarana dan prasaran Energi Alternatif tingkat Desa </t>
  </si>
  <si>
    <t xml:space="preserve">Lampu Jalan </t>
  </si>
  <si>
    <t>Penyuluhan Indonesia menolak Rasisme serta memperkuat paham paham kebangsaan dan Nasionalisme</t>
  </si>
  <si>
    <t>Penyuluhan Inovai Penanganan lalu lintas melalui ETLE ( Electronic Traffich Law  Enfocerment)</t>
  </si>
  <si>
    <t>Pelatihan Pidato , Ceramah, mengaji, Pelatihan barasanji (Forum Anak)</t>
  </si>
  <si>
    <t xml:space="preserve">Pengadaan Seragam  Olahraga Karang Taruna </t>
  </si>
  <si>
    <t xml:space="preserve">Bantuan Perikanan </t>
  </si>
  <si>
    <t xml:space="preserve">Pengadaan sarana dan Prasarana Nelayan </t>
  </si>
  <si>
    <t>Bintek Informasi Desa</t>
  </si>
  <si>
    <t>Belanja Tak Terduga</t>
  </si>
  <si>
    <t xml:space="preserve">Terpenuhinya Pengadaan seragam Olahraga </t>
  </si>
  <si>
    <t xml:space="preserve">Terpenuhinya Pengadaan Baju Olahraga  </t>
  </si>
  <si>
    <t xml:space="preserve">Bosara Rusak </t>
  </si>
  <si>
    <t>Tersedianya 12 Unit  Bosara</t>
  </si>
  <si>
    <t>12 Unit</t>
  </si>
  <si>
    <t>Pengadaan Computer/Laptop</t>
  </si>
  <si>
    <t>Terpenuhinya 1 unit Computer/Laptop</t>
  </si>
  <si>
    <t>3 Unit</t>
  </si>
  <si>
    <t>Pengadaan Camera</t>
  </si>
  <si>
    <t xml:space="preserve">Terpenuhinya 1 unit Camera </t>
  </si>
  <si>
    <t>Terpenuhinya Mimbar Jati</t>
  </si>
  <si>
    <t xml:space="preserve">Pengadaan Taplak Meja </t>
  </si>
  <si>
    <t xml:space="preserve">Terpenuhinya Taplak Meja </t>
  </si>
  <si>
    <t>terjadi perubahan data profil anak</t>
  </si>
  <si>
    <t>tersedianya Data Profil Anak</t>
  </si>
  <si>
    <t>1000 Org</t>
  </si>
  <si>
    <t xml:space="preserve">Rembung Sunting </t>
  </si>
  <si>
    <t xml:space="preserve">50 org </t>
  </si>
  <si>
    <t>tidak melaksanakan inovasi desa</t>
  </si>
  <si>
    <t>terselenggaranya Inovasi Desa</t>
  </si>
  <si>
    <t>tidak melaksanakan Forum Grup Diskusi (FGD)</t>
  </si>
  <si>
    <t>terselenggaranya Forum Grup Diskusi (FGD)</t>
  </si>
  <si>
    <t>3 Org</t>
  </si>
  <si>
    <t xml:space="preserve">SDGs 4 </t>
  </si>
  <si>
    <t xml:space="preserve">Peningkatan Kapasitas Tenaga Desa </t>
  </si>
  <si>
    <t xml:space="preserve">Terpenuhinya Peningkatan Kapasitas Tenaga Desa </t>
  </si>
  <si>
    <t xml:space="preserve">917 KK </t>
  </si>
  <si>
    <t>Terpenuhinya Pembangunan Gedung Madrasah DDI-AD Batupute</t>
  </si>
  <si>
    <t xml:space="preserve">30 Org </t>
  </si>
  <si>
    <t>5 OB</t>
  </si>
  <si>
    <t>terdapat potensi yg dapat memicu terjadinya kasus DBD</t>
  </si>
  <si>
    <t>terlaksananya penyuluhan penyaki DBD</t>
  </si>
  <si>
    <t>terdapat 3 kasus penyakit TBC</t>
  </si>
  <si>
    <t>0 kasus penyakit TBC</t>
  </si>
  <si>
    <t>Terpenuhinya Kegiatan Covid-19</t>
  </si>
  <si>
    <t>belum melaksanakan rapat Pokja Desa Siaga (revisi anggaran untuk Covid-19)</t>
  </si>
  <si>
    <t>terlaksananya rapat Pokja Desa Siaga</t>
  </si>
  <si>
    <t>Maret, Juni dan September</t>
  </si>
  <si>
    <t>belum melaksanakan pelatihan perencanaan Pokja Desa Siaga (revisi anggaran untuk Covid-19)</t>
  </si>
  <si>
    <t>terlaksananya pelatihan perencanaan Pokja Desa Siaga</t>
  </si>
  <si>
    <t>belum melaksanakan pelatihan penyusunan LPJ Pokja Desa Siaga (revisi anggaran untuk Covid-19)</t>
  </si>
  <si>
    <t>terlaksananya pelatihan penyusunan LPJ Pokja Desa Siaga</t>
  </si>
  <si>
    <t>belum melaksanakan pelatihan penyusunan proposal Pokja Desa Siaga (revisi anggaran untuk Covid-19)</t>
  </si>
  <si>
    <t>terlaksananya pelatihan penyusunan proposal Pokja Desa Siaga</t>
  </si>
  <si>
    <t>SDGs 1</t>
  </si>
  <si>
    <t>Batupute RT 01</t>
  </si>
  <si>
    <t>50 M</t>
  </si>
  <si>
    <t>SDGS 18</t>
  </si>
  <si>
    <t xml:space="preserve">SDGs 17 </t>
  </si>
  <si>
    <t xml:space="preserve">SDGS 17 </t>
  </si>
  <si>
    <t>Bedah Rumah</t>
  </si>
  <si>
    <t>Terpenuhinya Bedah Rumah</t>
  </si>
  <si>
    <t>10 KK</t>
  </si>
  <si>
    <t>Terpenuhinya Pemasangan Pipa Air Bersih Meteran</t>
  </si>
  <si>
    <t>103 kk</t>
  </si>
  <si>
    <t xml:space="preserve">Terpenuhinya Pembangunan Drainase </t>
  </si>
  <si>
    <t>30 kk</t>
  </si>
  <si>
    <t>Terpenuhinya Pembangunan SPAL</t>
  </si>
  <si>
    <t>R.tangga</t>
  </si>
  <si>
    <t>15 KK</t>
  </si>
  <si>
    <t xml:space="preserve">Juni - September </t>
  </si>
  <si>
    <t>Terpenuhinya Pengadaan Tempat sampah</t>
  </si>
  <si>
    <t xml:space="preserve">733 R. Tangga </t>
  </si>
  <si>
    <t>Terpenuhinya  Aplikasi DIGIDES</t>
  </si>
  <si>
    <t xml:space="preserve">Terpenuhinya Lampu Jalan </t>
  </si>
  <si>
    <t xml:space="preserve">15 Buah </t>
  </si>
  <si>
    <t>terpenuhinya Penyuluhan Indonesia menolak Rasisme serta memperkuat paham paham kebangsaan dan Nasionalisme</t>
  </si>
  <si>
    <t>50 )rg</t>
  </si>
  <si>
    <t>terpenuhinya Penyuluhan Inovai Penanganan lalu lintas melalui ETLE ( Electronic Traffich Law  Enfocerment)</t>
  </si>
  <si>
    <t>4 Hari</t>
  </si>
  <si>
    <t>22 Org</t>
  </si>
  <si>
    <t xml:space="preserve">Terpenuhinya Pengadaan sarana dan Prasarana Nelayan </t>
  </si>
  <si>
    <t>90 Org</t>
  </si>
  <si>
    <t>6 unit</t>
  </si>
  <si>
    <t>Terpenuhinya Bintek Informasi Desa</t>
  </si>
  <si>
    <t xml:space="preserve">Maret </t>
  </si>
  <si>
    <t xml:space="preserve">Belum Dianggarkan Di APBDesa </t>
  </si>
  <si>
    <t xml:space="preserve">Sudah Ada di APBDesa Belum Terealisasikan </t>
  </si>
  <si>
    <t xml:space="preserve"> Ketua Tim Penyusun RKP Desa</t>
  </si>
  <si>
    <t xml:space="preserve">Pola Pelaksana </t>
  </si>
  <si>
    <t xml:space="preserve">REALISASI PELAKSANAAN RKPDESA TAHUN SEBELUMNYA </t>
  </si>
  <si>
    <t xml:space="preserve">Kerjasama Pihak </t>
  </si>
  <si>
    <t xml:space="preserve">Sudah </t>
  </si>
  <si>
    <t xml:space="preserve">Kursi rapat, Kursi Kerja, Meja Kerja </t>
  </si>
  <si>
    <t xml:space="preserve">Pengadaan sumur Bor Kantor Desa </t>
  </si>
  <si>
    <t xml:space="preserve">Penangnan TBC </t>
  </si>
  <si>
    <t xml:space="preserve">Pelatihan Kader Posyandu  </t>
  </si>
  <si>
    <t xml:space="preserve">Kegiatan  Praktik PHBS di sekolah </t>
  </si>
  <si>
    <t xml:space="preserve">4 Keg </t>
  </si>
  <si>
    <t xml:space="preserve">Pengadaan Sarana dan Prasarana Olahraga </t>
  </si>
  <si>
    <t xml:space="preserve">Terpenuhinya Pengadaan Sarana dan Prasarana Olahraga </t>
  </si>
  <si>
    <t>Pembangunan/Rehabilitasi/Peningkatan Fasilitas Pengelolaan Sampah Desa/Permukiman (Penampungan, Bank  Sampah dll)</t>
  </si>
  <si>
    <t xml:space="preserve">Pengadaan sarana dan Prasarana Tempat Sampah </t>
  </si>
  <si>
    <t xml:space="preserve">Kawasan Permukiman </t>
  </si>
  <si>
    <t>Pembangunan Sarana dan prasarana Air Bersih  Di Jompie</t>
  </si>
  <si>
    <t xml:space="preserve">Pembangunan Rehabilitasi Peningkatan Konstruksi Penahan tanah </t>
  </si>
  <si>
    <t xml:space="preserve">Pembangunan Tanggul di Ujunge  </t>
  </si>
  <si>
    <t>Terpenuhinya Kegiatan Kadarkum</t>
  </si>
  <si>
    <t>6 Keg</t>
  </si>
  <si>
    <t>Terpenuhinya Sarana dan Prasarana UMKM</t>
  </si>
  <si>
    <t>Belum adanya Sarana dan Prasarana UMKM</t>
  </si>
  <si>
    <t>20 KLP</t>
  </si>
  <si>
    <t xml:space="preserve">Karpet </t>
  </si>
  <si>
    <t xml:space="preserve">Pengadaan Karpet masing-masing ruangan </t>
  </si>
  <si>
    <t xml:space="preserve">Terpenuhinya Pengadaan Karpet masing-masing ruangan </t>
  </si>
  <si>
    <t>SDGs 12</t>
  </si>
  <si>
    <t>14</t>
  </si>
  <si>
    <t xml:space="preserve">Proyektor dan Layar Proyektor </t>
  </si>
  <si>
    <t xml:space="preserve">Kursi Tamu </t>
  </si>
  <si>
    <t>15</t>
  </si>
  <si>
    <t xml:space="preserve">Pengadaan Kursi Tamu </t>
  </si>
  <si>
    <t xml:space="preserve">Terpenuhinya Kursi Tamu </t>
  </si>
  <si>
    <t>Mikrofon/MC</t>
  </si>
  <si>
    <t xml:space="preserve">Oprasional Posyandu dan Posbindu </t>
  </si>
  <si>
    <t xml:space="preserve">Insentif Kader Posyandu dan Posbindu </t>
  </si>
  <si>
    <t>Kader Posyandu  belum memahami regulasi</t>
  </si>
  <si>
    <t>Kader  Posbindu memahami regulasi</t>
  </si>
  <si>
    <t>Pembangunan Pagar posyandu Melati Palugeng gellange dan Mawar Putih 1</t>
  </si>
  <si>
    <t xml:space="preserve">Dusun Batupute, Dusun Ujunge </t>
  </si>
  <si>
    <t>Pembangunan Rabat Beton Dusun Awerange RT 04</t>
  </si>
  <si>
    <t xml:space="preserve">Kabupaten </t>
  </si>
  <si>
    <t>KK</t>
  </si>
  <si>
    <t>Jumlah Total</t>
  </si>
  <si>
    <t>Unit</t>
  </si>
  <si>
    <t>Jumlah total</t>
  </si>
  <si>
    <t>20 Titik</t>
  </si>
  <si>
    <t xml:space="preserve">Total </t>
  </si>
  <si>
    <t>√</t>
  </si>
  <si>
    <t>Ket</t>
  </si>
  <si>
    <t>DAFTAR KEGIATAN PRIORITAS PEMERINTAH DESA TAHUN 2024</t>
  </si>
  <si>
    <t xml:space="preserve">DESA BATUPUTE </t>
  </si>
  <si>
    <t xml:space="preserve">10 Keg </t>
  </si>
  <si>
    <t>10 Kali</t>
  </si>
  <si>
    <t xml:space="preserve">Terpenuhinya ursi rapat, Kursi Kerja, Meja Kerja </t>
  </si>
  <si>
    <t xml:space="preserve">Belum Terpenuhinyan Perlengkapan kantor </t>
  </si>
  <si>
    <t xml:space="preserve">Pembangunan/Rehabilitasi/Peningkatan/Pengadaan Sarana/Prasarana/Alat Peraga Edukatif (APE) Paud/TK/TPA/TKA/TPQ/Madrasah Non Formal Milik Desa </t>
  </si>
  <si>
    <t xml:space="preserve">Pembangunan/Rehabilitasi Peningkatan Kontrusksi Penahan Tanah </t>
  </si>
  <si>
    <t>Pembangunan/Rehabilitasi Peningkatan/Pengerasan Jalan Usaha Tani</t>
  </si>
  <si>
    <t xml:space="preserve">Pembangunan/Rehabilitasi/Peningkatan Sarana dan Prasarana Energi Alternatif </t>
  </si>
  <si>
    <t xml:space="preserve">Pembangunan/Rehabilitasi/Peningkatan /Pengerasan jalan Desa </t>
  </si>
  <si>
    <t>Energi dan Sumber Daya Mineral</t>
  </si>
  <si>
    <t xml:space="preserve">Pemberdayaan Perempuan,Perlindungan Anak dan Keluarga </t>
  </si>
  <si>
    <t>Pelatihan dan Penguatan Penyandang Difabel (Penyandang Disabilitas)</t>
  </si>
  <si>
    <t>Pengembangan Sarana Prasarana Usaha Mikro Kecil dan Menengah Serta Koperasi</t>
  </si>
  <si>
    <t xml:space="preserve">Terpenuhinya Pelatihan &amp; Penguatan Penyandang Disabilitas </t>
  </si>
  <si>
    <t xml:space="preserve">Terpenuhinya Pengadaan kaki dan tangan Palsu </t>
  </si>
  <si>
    <t xml:space="preserve">Terlaksananya Pembangunan Saluran pembuangan di Lompoe </t>
  </si>
  <si>
    <t xml:space="preserve">Tersedianya Pengadaan Lampu jalan Negara/kabupaten </t>
  </si>
  <si>
    <t xml:space="preserve">Terlaksanya Pembangunan Bronjong Sungai Batupute </t>
  </si>
  <si>
    <t xml:space="preserve">Terlaksanya Lanjutan Rabat beton Palungenggellange </t>
  </si>
  <si>
    <t>Terlaksanya pengerasan dan Pengaspalan jalan Desa palungeng gellange-Labulo-bulo</t>
  </si>
  <si>
    <t xml:space="preserve">Kursi rapat, Kursi Kerja ,Meja Kerja </t>
  </si>
  <si>
    <t>Karpet</t>
  </si>
  <si>
    <t>Proyektor dan Layar Proyektor</t>
  </si>
  <si>
    <t>Kursi Tamu</t>
  </si>
  <si>
    <t xml:space="preserve">Pengadaan Sumur Bor Kantor Desa </t>
  </si>
  <si>
    <t xml:space="preserve">Operasional Posyandu dan Posbindu </t>
  </si>
  <si>
    <t>Penanganan Penyakit TBC</t>
  </si>
  <si>
    <t xml:space="preserve">Alat Perlengkapan Gotong Royong </t>
  </si>
  <si>
    <t>Pengajian Rutin TP. PKK Desa Batupute</t>
  </si>
  <si>
    <t xml:space="preserve">Pemberian makanan tambahan untuk balita dan lasia/ Vitamin/ Obat cacing  </t>
  </si>
  <si>
    <t>Dinas Koperasi</t>
  </si>
  <si>
    <t xml:space="preserve">Dinas Perhubungan </t>
  </si>
  <si>
    <t>2025</t>
  </si>
  <si>
    <t>Pemasangan Pancang Bibir Sungai Batupute</t>
  </si>
  <si>
    <t>Terpenuhinya Pemasangan Pancang Bibir Sungai Batupute</t>
  </si>
  <si>
    <t>Masyarakat takut dan khawatir atas keamanan beraktifitas pada malam hari di sepanjang jalan negara dan kabupaten karena berpotensi menimbulkan kecelakaan dan tindakan kejahatan</t>
  </si>
  <si>
    <t xml:space="preserve">Kurangnya tingkat Keamanan lingkungan sekolah </t>
  </si>
  <si>
    <t xml:space="preserve">Kurangnya Fasilitas Olahraga sekolah </t>
  </si>
  <si>
    <t xml:space="preserve">Tidak adanya tempat parkir motor di sekolah </t>
  </si>
  <si>
    <t xml:space="preserve">Kurangnya sarana sekolah </t>
  </si>
  <si>
    <t xml:space="preserve">Pada saat musim hujan halaman lapangan sekolah susah dilalui murid-murid </t>
  </si>
  <si>
    <t>Pembangunan/Rehabilitasi/Peningkatan Sistem  Pembuangan Air Limbah (Drainase, Air Limbah Rumah tangga)</t>
  </si>
  <si>
    <t xml:space="preserve">Pembangunan SPAL </t>
  </si>
  <si>
    <t xml:space="preserve">Terpenuhinya Pembangunan SPAL </t>
  </si>
  <si>
    <t xml:space="preserve">Belum adanya Pembangunan SPAL </t>
  </si>
  <si>
    <t xml:space="preserve">Pembangunan Rehabilitasi Peningkatan Fasilitas Jamban Umum/MCK Umum dll </t>
  </si>
  <si>
    <t xml:space="preserve">Pengadaan Jamban </t>
  </si>
  <si>
    <t xml:space="preserve">Akses jalan susah dilalui masyarakat pada saat beraktivitas </t>
  </si>
  <si>
    <t xml:space="preserve">untuk meningkatkan produksi pertanian </t>
  </si>
  <si>
    <t>Terbatasnya Peralatan Usaha</t>
  </si>
  <si>
    <t xml:space="preserve">Banyaknya ternak yang masuk ke pemakaman </t>
  </si>
  <si>
    <t>Pembangunan Rehabilitasi/Peningkatan sarana dan Prasarana Kebudayaan/Rumah Adat/Keagamaan</t>
  </si>
  <si>
    <t xml:space="preserve">Peralatan Perlengkapan Penggalian Kubur per TPU </t>
  </si>
  <si>
    <t xml:space="preserve">Terpenuhinya Sarana dan Prasarana Petani </t>
  </si>
  <si>
    <t xml:space="preserve">Pengadaan Unggas </t>
  </si>
  <si>
    <t xml:space="preserve">SDGs </t>
  </si>
  <si>
    <t xml:space="preserve">Klp </t>
  </si>
  <si>
    <t xml:space="preserve">Pengadaan Bibit Unggas </t>
  </si>
  <si>
    <t xml:space="preserve">Terpenuhinya Pengadaan Unggas </t>
  </si>
  <si>
    <t>700 M</t>
  </si>
  <si>
    <t xml:space="preserve"> 80 M</t>
  </si>
  <si>
    <t>311 M</t>
  </si>
  <si>
    <t>90 M</t>
  </si>
  <si>
    <t>70 M</t>
  </si>
  <si>
    <t xml:space="preserve">200  M </t>
  </si>
  <si>
    <t>100 M</t>
  </si>
  <si>
    <t>900 M</t>
  </si>
  <si>
    <t>Pembangunan Jalan Pemukiman RT 02 Batupute</t>
  </si>
  <si>
    <t>Pembangunan Sarana dan prasarana Air Bersih Di Jompie</t>
  </si>
  <si>
    <t>Terpenuhinya Pembangunan Sarana dan Prasarana Air Terpenuhinya Bersih di Jompie</t>
  </si>
  <si>
    <t xml:space="preserve">Terpenuhinya Jamban Keluarga di desa </t>
  </si>
  <si>
    <t xml:space="preserve">Masih adanya keluarga yang belum memiliki Jamban </t>
  </si>
  <si>
    <t>Maret- November</t>
  </si>
  <si>
    <t xml:space="preserve">500 M </t>
  </si>
  <si>
    <t xml:space="preserve">Pembangunan Drainase Dusun Ujunge RT 02 </t>
  </si>
  <si>
    <t xml:space="preserve">Saluran Pembuangan di Jompie </t>
  </si>
  <si>
    <t xml:space="preserve">Pembangunan Jalan Tani Sawah di Jampue </t>
  </si>
  <si>
    <t xml:space="preserve">Terpenuhinya Pembangunan Jalan Tani Sawah di Jampue </t>
  </si>
  <si>
    <t>Saluran Pembuangan Abekka'e</t>
  </si>
  <si>
    <t>Pembangunan Drainase Batupute RT 04</t>
  </si>
  <si>
    <t>Terpenuhinya Pembangunan Drainase Batupute RT 04</t>
  </si>
  <si>
    <t xml:space="preserve">Seringnya Terjadi banjir </t>
  </si>
  <si>
    <t>85 KPM BLT memenuhi pagu</t>
  </si>
  <si>
    <t>PKA/TPK</t>
  </si>
  <si>
    <t xml:space="preserve">Penyuluhan Catin </t>
  </si>
  <si>
    <t>Penyuluhan catin</t>
  </si>
  <si>
    <t xml:space="preserve">Penyuluhan catin </t>
  </si>
  <si>
    <t>Pembangunan Jalan Tani Sawah di Jampue</t>
  </si>
  <si>
    <t>Saluran Pambuangan Jompie</t>
  </si>
  <si>
    <t>Saluran Pambuangan Abekka'e</t>
  </si>
  <si>
    <t>Pembangunan SPAL</t>
  </si>
  <si>
    <t>Peralatan Perlengkapan Penggalian Kubur per TPU</t>
  </si>
  <si>
    <t xml:space="preserve">Pengadaan alkon dan selang di perkuburan </t>
  </si>
  <si>
    <t xml:space="preserve">Pengadaan alkon dan Selang di perkuburan ujunge </t>
  </si>
  <si>
    <t>Lomba Perahu dayung</t>
  </si>
  <si>
    <t>Terpenuhinya Lomba Perahu dayung</t>
  </si>
  <si>
    <t xml:space="preserve">Pengadaan Bibit jagung Merah dan alat tanam jagung </t>
  </si>
  <si>
    <t xml:space="preserve">Pengadaan bibit Unggas </t>
  </si>
  <si>
    <t xml:space="preserve">Kegiatan/Sosialisasi Asi Ekslusif dan MP Asi </t>
  </si>
  <si>
    <t xml:space="preserve">Terpenuhinya Kegiatan/Sosialisasi Asi Ekslusif dan MP Asi </t>
  </si>
  <si>
    <t xml:space="preserve">       Mengetahui :</t>
  </si>
  <si>
    <t>Dinas Perhubungan</t>
  </si>
  <si>
    <t>DAFTAR USULAN RKP DESA (DU RKPDESA ) KE SUPRA DESA</t>
  </si>
  <si>
    <t xml:space="preserve">Pengadaan Mobil sampah </t>
  </si>
  <si>
    <t xml:space="preserve">Terpenuhinya Pengadaan Mobil sampah </t>
  </si>
  <si>
    <t xml:space="preserve">Belum tersedianya  Tempat Sampah </t>
  </si>
  <si>
    <t xml:space="preserve">Terpenuhinya Pengadaan Tempat Sampah </t>
  </si>
  <si>
    <t>Kegiatan HUT RI</t>
  </si>
  <si>
    <t>Tersedianya Kegiatan HUT RI</t>
  </si>
  <si>
    <t>Pengadaan mesin dan alat perlengkapan  menjahit</t>
  </si>
  <si>
    <t>Tersedianya Pengadaan mesin dan alat perlengkapan  menjahit</t>
  </si>
  <si>
    <t xml:space="preserve">Dinas Pendidikan </t>
  </si>
  <si>
    <t xml:space="preserve">Disperindag </t>
  </si>
  <si>
    <t>Dinsos</t>
  </si>
  <si>
    <t>Pengadaan Tenda Desa</t>
  </si>
  <si>
    <t>TOA/Megaphone/HT</t>
  </si>
  <si>
    <t>Rehabilitasi Gedung PAUD/KB/TK</t>
  </si>
  <si>
    <t>Rehabilitasi Gedung PAUD/KB /TK</t>
  </si>
  <si>
    <t>Terpenuhinya Rehabilitasi Gedung PAUD/KB/TK</t>
  </si>
  <si>
    <t>Pembangunan Pagar/Paving Block/kanopi posyandu Melati Palugeng gellange dan Mawar Putih I</t>
  </si>
  <si>
    <t>Terpenuhinya Pembangunan Pagar/Paving Block/kanopi posyandu Melati Palugeng gellange dan Mawar Putih I</t>
  </si>
  <si>
    <t>Pembangunan Gedung UKS</t>
  </si>
  <si>
    <t>Pembangunan Tempat Parkir SD ujunge, Awerange, Batupute dan Palungegellange</t>
  </si>
  <si>
    <t>Terpenuhinya Pembangunan Tempat Parkir SD ujunge, Awerange, Batupute dan Palungegellange</t>
  </si>
  <si>
    <t>Pengadaan Laptop dan Printer SD ujunge, SD Awerange, SD Batupute dan SD Palungegellange</t>
  </si>
  <si>
    <t xml:space="preserve">Terpenuhinya Pengadaan Laptop dan Printer SD ujunge, SD Awerange dan SD Batupute dan SD Palugeng gellange  </t>
  </si>
  <si>
    <t>Pengadaan Tiang Net Olahraga  SD Awerange, Ujunge ,Batupute dan Palungegellange</t>
  </si>
  <si>
    <t>Terpenuhinya Tiang Net Olahraga Awerange, Ujunge Batupute dan Palungegellange</t>
  </si>
  <si>
    <t xml:space="preserve">4 Unit </t>
  </si>
  <si>
    <t xml:space="preserve">Terpenuhinya Paving Block SD Awerange, Ujunge, Batupute dan palugeng gellange </t>
  </si>
  <si>
    <t xml:space="preserve">Pembangunan Paving Block SD Awerange, Ujunge, Batupute dan palugeng gellange </t>
  </si>
  <si>
    <t xml:space="preserve">Pembangunan saluran air jalan poros Dusun Awerange dan Baturebbange </t>
  </si>
  <si>
    <t>Dusun Awerange dan Dusun Baturebbange</t>
  </si>
  <si>
    <t xml:space="preserve">Terpenuhinya Pembangunan saluran air jalan poros Dusun Awerange dan Baturebbange </t>
  </si>
  <si>
    <t>Pembangunan Pagar SD 120, SD 121, SD 124, SD 122</t>
  </si>
  <si>
    <t>Tanggul Penahan Ombak dipesisir pantai</t>
  </si>
  <si>
    <t>Dusun Ujunge dan Batupute</t>
  </si>
  <si>
    <t>Terpenuhinya Tanggul Penahan Ombak dipesisir pantai</t>
  </si>
  <si>
    <t>1.220 M</t>
  </si>
  <si>
    <t>Sarana dan Prasaran Paud/KB/TK</t>
  </si>
  <si>
    <t>Pemberian Vitamin untuk Sekolah Paud/KB/TK</t>
  </si>
  <si>
    <t>Pengadaan Alat permainan (AP) Paud/KB/TK</t>
  </si>
  <si>
    <t xml:space="preserve">Pembangunan Jalan rabat beton Dusun Ujunge </t>
  </si>
  <si>
    <t>Pembangunan Jalan Nelayan RT 02</t>
  </si>
  <si>
    <t>Batupute RT 02</t>
  </si>
  <si>
    <t>Pengadaan sarana MDA</t>
  </si>
  <si>
    <t>60 M</t>
  </si>
  <si>
    <t>1,5 x 50 M</t>
  </si>
  <si>
    <t>750 M</t>
  </si>
  <si>
    <t>1.071 M</t>
  </si>
  <si>
    <t>Pembangunan Drainase RT 01 Batupute</t>
  </si>
  <si>
    <t xml:space="preserve">Pembangunan Drainase RT 04 Awerange </t>
  </si>
  <si>
    <t>12.</t>
  </si>
  <si>
    <t xml:space="preserve">RT 01 Batupute </t>
  </si>
  <si>
    <t>Embung Desa/Cekdam</t>
  </si>
  <si>
    <t>Tersedianya Embung Desa/Cekdam</t>
  </si>
  <si>
    <t xml:space="preserve">Embung Desa/Cekdam </t>
  </si>
  <si>
    <t>Pembangunan Jalan Nelayan Ujunge RT 01</t>
  </si>
  <si>
    <t>Ujunge RT 01</t>
  </si>
  <si>
    <t>Pembangunan Jalan Nelayan Batupute RT 01</t>
  </si>
  <si>
    <t>Terlaksananya Pembangunan Jalan Nelayan Batupute RT 01</t>
  </si>
  <si>
    <t>Penyelenggaraan  PAUD/TK/TPA/TKA/TPQ/Madrasah Non-Formal  Milik Desa** (Bantuan Honor Pengajar, Pakaian Seragam, Operasional, dst)</t>
  </si>
  <si>
    <t>Dukungan Pendidikan  bagi  Siswa  Miskin/Berprestasi</t>
  </si>
  <si>
    <t>Kepemudaan dan  Olah  Raga</t>
  </si>
  <si>
    <t xml:space="preserve">Pembangunan/Rehabilitasi/Peningkatan  Sarana dan Prasarana Kepemudaan dan Olah  Raga </t>
  </si>
  <si>
    <t>80 x 4M</t>
  </si>
  <si>
    <t>278 M</t>
  </si>
  <si>
    <t>6 x 1 M</t>
  </si>
  <si>
    <t>Pembangunan Jalan Nelayan RT 02 Batupute</t>
  </si>
  <si>
    <t xml:space="preserve"> 60 M x 2M x 2M</t>
  </si>
  <si>
    <t>488 M</t>
  </si>
  <si>
    <t>505 M</t>
  </si>
  <si>
    <t>Pengadaan Paving Block Paud/KB/TK</t>
  </si>
  <si>
    <t>Terpenuhinya Pengadaan Paving Block Paud/KB/TK</t>
  </si>
  <si>
    <t>Pemgadaan Paving Block Paud/KB/TK</t>
  </si>
  <si>
    <t>Sarama dan Prasarana Paud/KB/TK</t>
  </si>
  <si>
    <t>Pemberian Vitamin untuk sekolah Paud/KB/TK</t>
  </si>
  <si>
    <t>Pembangunan Drainase/Talud RT 03 Awerange dan Ujunge</t>
  </si>
  <si>
    <t xml:space="preserve">Lomba antar Posyandu </t>
  </si>
  <si>
    <t xml:space="preserve">Penetapan Batas Desa </t>
  </si>
  <si>
    <t xml:space="preserve">Penataan Dusun/Pemekaran </t>
  </si>
  <si>
    <t xml:space="preserve"> paket </t>
  </si>
  <si>
    <t xml:space="preserve">Terlaksananya Lomba Posyandu </t>
  </si>
  <si>
    <t xml:space="preserve">5 Paket </t>
  </si>
  <si>
    <t>291 M</t>
  </si>
  <si>
    <t>Awer 60,2 M  BTP 8 x 16 M</t>
  </si>
  <si>
    <t>Penetapan Batas Desa</t>
  </si>
  <si>
    <t>Pembangunan sarana dam prasarana air bersih di Jompie</t>
  </si>
  <si>
    <t>Sosialisasi tentang kekerasan anak terhadap orangtua</t>
  </si>
  <si>
    <t xml:space="preserve">Kegiatan HUT RI </t>
  </si>
  <si>
    <t>Pengadaan Sarana MDA</t>
  </si>
  <si>
    <t xml:space="preserve">Dukungan Pendidikan bagi siswa miskin/Berprestasi </t>
  </si>
  <si>
    <t>Rehabilitasi Gedung PAUD/KB?TK</t>
  </si>
  <si>
    <t>Pengadaan Alat permainan (AP) Paud/KB /TK</t>
  </si>
  <si>
    <t xml:space="preserve">Pembangunan jalan rabat beton Dusun Ujunge </t>
  </si>
  <si>
    <t>80 x 4 M</t>
  </si>
  <si>
    <t>1,5 x50 M</t>
  </si>
  <si>
    <t>Pembangunan Jalan pemukiman RT 02 Batupute</t>
  </si>
  <si>
    <t>Pembangunan jalan Nelayan Ujunge RT 01</t>
  </si>
  <si>
    <t>Pembangunan jalan Nelayan RT 01 Batupute</t>
  </si>
  <si>
    <t>60 x 2 x2 M</t>
  </si>
  <si>
    <t>Saluran pembuangan di Jompie</t>
  </si>
  <si>
    <t>Saluran pembuangan Abekka'e</t>
  </si>
  <si>
    <t>Pembangunan Drainase/ Talud Awerange dan Ujunge</t>
  </si>
  <si>
    <t>Dusun Awerange dan Dusun Ujunge</t>
  </si>
  <si>
    <t xml:space="preserve">200 M </t>
  </si>
  <si>
    <t>Pembangunan Drainase Dusun Ujunge RT 02</t>
  </si>
  <si>
    <t>Pembangunan Rehabilitasi Peningkatan Fasilitas Jamban Umum/MCK Umum dll</t>
  </si>
  <si>
    <t>Pengadaan jamban</t>
  </si>
  <si>
    <t>Pengadaan Mobil sampah</t>
  </si>
  <si>
    <t xml:space="preserve"> Paket </t>
  </si>
  <si>
    <t>Pembangunan/Rehabilitasi/Peningkatan Sistem Pembuangan Air Limbah (Drainase,Air Limbah Rumah dll)</t>
  </si>
  <si>
    <t xml:space="preserve">Pembangunan Rehabilitasi/Peningkatan sarana dan prasarana kebudayaan/Rumah adat/Keagamaan </t>
  </si>
  <si>
    <t>Peralatan Perlengkapan Penggalian Kubur Per TPU</t>
  </si>
  <si>
    <t>Pengadaan alkon dan selang di perkuburan</t>
  </si>
  <si>
    <t>Pembangunan/Rehabilitasi/Peningkatan sarana dan prasarana Kepemudaan dan Olahraga</t>
  </si>
  <si>
    <t>Pengadaan Bibit Unggas</t>
  </si>
  <si>
    <t xml:space="preserve">Awer 2.40 x 42.4 M 16 x6 M BTP </t>
  </si>
  <si>
    <t>425 M</t>
  </si>
  <si>
    <t xml:space="preserve"> Awer 300 M Uju 173 M BTP 120 M</t>
  </si>
  <si>
    <t>Pelatihan Pengelolaan  Sampah  menjadi kerajinan tangan  bernilai Ekonomi</t>
  </si>
  <si>
    <t>Pelatihan Pengelolaan  Sampah menjadi kerajinan tangan  bernilai Ekonomi</t>
  </si>
  <si>
    <t>terpenuhinya Pelatihan Pengelolaan  Sampah menjadi kerajinan tangan  bernilai Ekonomi</t>
  </si>
  <si>
    <t>14 org terpenuhi pagu</t>
  </si>
  <si>
    <t>14 OB</t>
  </si>
  <si>
    <t>13 org terpenuhi pagu</t>
  </si>
  <si>
    <t>13 org memenuhi pagu</t>
  </si>
  <si>
    <t>14 org memenuhi pagu</t>
  </si>
  <si>
    <t>13 OB</t>
  </si>
  <si>
    <t>Sub  Bidang Kehutanan dan  Lingkungan Hidup</t>
  </si>
  <si>
    <t>pengelolaan Lingkungan Hidup</t>
  </si>
  <si>
    <t>Pelatihan/Sosialisasi/Penyuluhan/Penyadaran  tentang Lingkungan  Hidup dan Kehutanan</t>
  </si>
  <si>
    <t>Pelatihan/Sosialisai/Penyuluhan Lingkungan Hidup</t>
  </si>
  <si>
    <t>Pengelolaan Lingkungan Hidup</t>
  </si>
  <si>
    <t>Terselenggaranya Oprasional Perpustakaan Milik Desa (pengadaan Buku-buku Bacaan,Honorer Penjaga untuk perpustakaan/taman baca Desa)</t>
  </si>
  <si>
    <t xml:space="preserve">Pengadaan Buku Perpustakaan </t>
  </si>
  <si>
    <t xml:space="preserve">Terpenuhinya Pengadaan Buku Perpustakaan </t>
  </si>
  <si>
    <t xml:space="preserve">Jaminan BPJS Tenaga Kerja Rentang </t>
  </si>
  <si>
    <t>10 Org</t>
  </si>
  <si>
    <t xml:space="preserve">Terpenuhinya Jaminan BPJS Tenaga Kerja Rentang </t>
  </si>
  <si>
    <t xml:space="preserve">belum melaksanakan fogging nyamuk DBD </t>
  </si>
  <si>
    <t>Terpenuhinya Kegiatan Penyuluhan hukum</t>
  </si>
  <si>
    <t>Terpenuhinya Pelatihan pengelolaan BUMDes (pelatihan yang dilaksanakan oleh desa)</t>
  </si>
  <si>
    <t>Terpenuhinya Bantuan Modal Usaha BUMDES</t>
  </si>
  <si>
    <t>Tersedianya pagu anggaran untuk penanggulan bencana</t>
  </si>
  <si>
    <t xml:space="preserve">Pembangunan/rehabilitasi/Peningkatan Karamba/Kolam Perikanan darat </t>
  </si>
  <si>
    <t xml:space="preserve">Pembangunan Rompon </t>
  </si>
  <si>
    <t>Batupute,    9   Oktober  2023</t>
  </si>
  <si>
    <t>Pelatihan/Sosialisasi/Penyuluhan lingkungan Hidup</t>
  </si>
  <si>
    <t>Batupute,  9 Oktober  2023</t>
  </si>
  <si>
    <t>Batupute,   9 Oktober 2023</t>
  </si>
  <si>
    <t>Batupute,     9 Oktober  2023</t>
  </si>
  <si>
    <t>Batupute,    9 Oktober   2023</t>
  </si>
  <si>
    <t>Batupute,   9 Oktober  2023</t>
  </si>
  <si>
    <t>16</t>
  </si>
  <si>
    <t>Awer 300 M Uju 173 M BTP 120 M</t>
  </si>
  <si>
    <t>Bidang Kehutan dan Lingkungan Hidup</t>
  </si>
  <si>
    <t>Pelatihan/Sosialisasi/Penyuluhan/Penyadaran tentang Lingkungan Hidup</t>
  </si>
  <si>
    <t>Pelatihan/Sosialisasi/Penyuluhan Lingkungan Hidup</t>
  </si>
  <si>
    <t xml:space="preserve">Pembangunan/Rehabiliatsi/Peningkatan Karamba/Kolam Perikanan darat </t>
  </si>
  <si>
    <t>Terselenggaranya Operasional Perpustakaan Milik Desa (Pengadaan Buku-buku ,Bacaan, Honorer Penjaga untuk Perpustakaan/taman Baca Desa)</t>
  </si>
  <si>
    <t>Batupute,   9 Oktober   2023</t>
  </si>
  <si>
    <t>Trpenuhinyan Pembangunan Pagar SD 120, SD 121, SD 124, SD 122</t>
  </si>
  <si>
    <t xml:space="preserve">Dusun Awerange dan Dusun Baturebbange </t>
  </si>
  <si>
    <t>4 Unit</t>
  </si>
  <si>
    <t>Dusun Ujunge dan Dusun Batupute</t>
  </si>
  <si>
    <t>Batupute,   9  Oktober    2023</t>
  </si>
  <si>
    <t xml:space="preserve">Pembangunan/Rehabilitasi/Peningkatan/Pengadaan Sarana/Prasarana/Alat Peraga Edukatif (APE) PAUD/ TK/TPA/TKA/TPQ/Madrasah Non-Formal </t>
  </si>
  <si>
    <t xml:space="preserve">Pembangunan Gedung UKS di Sekolah SD Awerange, Ujunge, Batupute dan palugeng gellange </t>
  </si>
  <si>
    <t xml:space="preserve">Terpenuhinya Pembangunan Gedung UKS di Sekolah SD Awerange, Ujunge, Batupute dan palugeng gellange </t>
  </si>
  <si>
    <t xml:space="preserve">Terpenuhinya Rembung Sunting </t>
  </si>
  <si>
    <t xml:space="preserve">Pembangunan Tempat Parkir SD ujunge, Awerange, Batupute dan Palugeng gellange </t>
  </si>
  <si>
    <t xml:space="preserve">Terpenuhinya Pembangunan Tempat Parkir SD ujunge, Awerange, Batupute dan  Palugeng gellange </t>
  </si>
  <si>
    <t xml:space="preserve">Terpenuhinya Pengadaan Laptop dan Printer SD ujunge, SD Awerange, SD Batupute dan Palugeng gellange </t>
  </si>
  <si>
    <t xml:space="preserve">Pengadaan Net dari Besi SD Awerange, Ujunge, Batupute dan Palugeng gellange </t>
  </si>
  <si>
    <t xml:space="preserve">Terpenuhinya Pengadaan Net dari Besi Awerange, Ujunge, Batupute dan Palugeng gellange </t>
  </si>
  <si>
    <t xml:space="preserve">Terpenuhinya Paving Block SD Awerange, Ujunge,Batupute dan Palugeng gellange </t>
  </si>
  <si>
    <t xml:space="preserve">Paving Block SD Awerange, Ujunge, Batupute dan Palugeng gellange </t>
  </si>
  <si>
    <t xml:space="preserve">Pengadaan Laptop dan Printer SD ujunge, SD Awerange, SD Batupute dan Palugeng gellange </t>
  </si>
  <si>
    <t xml:space="preserve">Pengadaan Net dari Besi Awerange, Ujunge, Batupute dan Palugeng gellange </t>
  </si>
  <si>
    <t xml:space="preserve">Pembangunan Tempat Parkir SD Ujunge, Awerange, Batupute dan Palugeng gellange </t>
  </si>
  <si>
    <t xml:space="preserve">Pengadaan Laptop dan Printer SD ujunge, SD Awerange dan SD Batupute dan Palugeng gellange </t>
  </si>
  <si>
    <t xml:space="preserve">Pembangunan Gedung UKS di Sekolah SD Awerange, Ujunge, Batupute dan Palugeng gellange </t>
  </si>
  <si>
    <t xml:space="preserve">Terpenuhinya Pembangunan Gedung UKS di Sekolah SD Awerange, Ujunge, Batupute dan Palugeng gellange </t>
  </si>
  <si>
    <t xml:space="preserve">Pengadaan sarana Kantor </t>
  </si>
  <si>
    <t>Pengadaan sarana Kantor</t>
  </si>
  <si>
    <t>Pengadaan Sarana Perlengkapan Kantor</t>
  </si>
  <si>
    <t xml:space="preserve">Pengadaan sarana Perlengkapan Kantor </t>
  </si>
  <si>
    <t xml:space="preserve">Musrenbang Perempuan </t>
  </si>
  <si>
    <t xml:space="preserve">Terselenggaranya Musrenbang Perempuan </t>
  </si>
  <si>
    <t xml:space="preserve">Pengadaan Sarana Perlengkapan Kantor </t>
  </si>
  <si>
    <t>Terpenuhinya Pembangunan Pagar SD 120, SD 121, SD 124, SD 122</t>
  </si>
  <si>
    <t xml:space="preserve">Pertanian dan Peternakan </t>
  </si>
  <si>
    <t xml:space="preserve">Limpasan Air Hujan dari badan jalan menggenangi area pemukiman penduduk mengakibatkan terganggunya aktifitas kehidupan Penduduk </t>
  </si>
  <si>
    <t>Terjadinya Longsor Dipinggir Pesisir Pantai</t>
  </si>
  <si>
    <t>Kurangnya Penghasilan di sabilitas</t>
  </si>
  <si>
    <t>Terkikisnya Bibir Sungai yang mengakibatkan sawah masyarakat longsor</t>
  </si>
  <si>
    <t xml:space="preserve"> RENCANA KERJA PEMERINTAH DESA ( RKP DESA)</t>
  </si>
  <si>
    <t xml:space="preserve">Beda Rumah </t>
  </si>
  <si>
    <t>Masih adanya Rumah Yang tidak Layak Huni</t>
  </si>
  <si>
    <t xml:space="preserve">Terlaksananya Pembangunan Beda Rumah </t>
  </si>
  <si>
    <t>Mei-Desember</t>
  </si>
  <si>
    <t>Dukungan pelaksanaan  program Pembangunan/Rehab Rumah Tidak Layak  Huni (RTLH) GAKIN (pemetaan, validasi, dll)</t>
  </si>
  <si>
    <t xml:space="preserve">10 KK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</si>
</sst>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General\."/>
    <numFmt numFmtId="165" formatCode="_([$Rp-421]* #,##0_);_([$Rp-421]* \(#,##0\);_([$Rp-421]* &quot;-&quot;??_);_(@_)"/>
    <numFmt numFmtId="166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name val="Times New Roman"/>
      <family val="1"/>
    </font>
    <font>
      <sz val="12"/>
      <name val="Arial"/>
      <family val="2"/>
    </font>
    <font>
      <sz val="11"/>
      <color indexed="8"/>
      <name val="Helvetica Neue"/>
    </font>
    <font>
      <sz val="9"/>
      <name val="Bookman Old Style"/>
      <family val="1"/>
    </font>
    <font>
      <sz val="9"/>
      <color theme="1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color rgb="FF0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11"/>
      <name val="Calibri"/>
      <family val="2"/>
      <scheme val="minor"/>
    </font>
    <font>
      <b/>
      <sz val="8"/>
      <color theme="1"/>
      <name val="Bookman Old Style"/>
      <family val="1"/>
    </font>
    <font>
      <sz val="9"/>
      <color theme="1"/>
      <name val="Calibri"/>
      <family val="2"/>
    </font>
    <font>
      <sz val="9"/>
      <color theme="0"/>
      <name val="Bookman Old Style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Bookman Old Style"/>
      <family val="1"/>
    </font>
    <font>
      <sz val="7"/>
      <color theme="1"/>
      <name val="Bookman Old Style"/>
      <family val="1"/>
    </font>
    <font>
      <sz val="7"/>
      <name val="Bookman Old Style"/>
      <family val="1"/>
    </font>
    <font>
      <b/>
      <u/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b/>
      <i/>
      <sz val="10"/>
      <name val="Bookman Old Style"/>
      <family val="1"/>
    </font>
    <font>
      <sz val="8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FD0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6">
    <xf numFmtId="0" fontId="0" fillId="0" borderId="0"/>
    <xf numFmtId="41" fontId="6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Protection="0">
      <alignment vertical="top"/>
    </xf>
    <xf numFmtId="0" fontId="7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18" fillId="0" borderId="0">
      <protection locked="0"/>
    </xf>
    <xf numFmtId="0" fontId="19" fillId="0" borderId="0"/>
    <xf numFmtId="0" fontId="6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20" fillId="0" borderId="0">
      <alignment vertical="center"/>
    </xf>
    <xf numFmtId="0" fontId="21" fillId="0" borderId="0">
      <protection locked="0"/>
    </xf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5">
    <xf numFmtId="0" fontId="0" fillId="0" borderId="0" xfId="0"/>
    <xf numFmtId="0" fontId="0" fillId="0" borderId="0" xfId="0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49" fontId="16" fillId="0" borderId="2" xfId="0" applyNumberFormat="1" applyFont="1" applyFill="1" applyBorder="1" applyAlignment="1">
      <alignment horizontal="center" vertical="top"/>
    </xf>
    <xf numFmtId="0" fontId="0" fillId="0" borderId="12" xfId="0" applyFill="1" applyBorder="1"/>
    <xf numFmtId="0" fontId="13" fillId="0" borderId="1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right" vertical="center"/>
    </xf>
    <xf numFmtId="165" fontId="15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41" fontId="13" fillId="0" borderId="0" xfId="2" applyNumberFormat="1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5" fillId="0" borderId="7" xfId="2" applyFont="1" applyFill="1" applyBorder="1" applyAlignment="1">
      <alignment horizontal="justify" vertical="top" wrapText="1"/>
    </xf>
    <xf numFmtId="0" fontId="16" fillId="0" borderId="7" xfId="2" applyFont="1" applyFill="1" applyBorder="1" applyAlignment="1">
      <alignment horizontal="justify" vertical="top" wrapText="1"/>
    </xf>
    <xf numFmtId="0" fontId="16" fillId="0" borderId="7" xfId="0" applyFont="1" applyFill="1" applyBorder="1" applyAlignment="1">
      <alignment horizontal="justify" vertical="top" wrapText="1"/>
    </xf>
    <xf numFmtId="164" fontId="16" fillId="0" borderId="13" xfId="0" applyNumberFormat="1" applyFont="1" applyFill="1" applyBorder="1" applyAlignment="1">
      <alignment horizontal="justify" vertical="top" wrapText="1"/>
    </xf>
    <xf numFmtId="164" fontId="16" fillId="0" borderId="7" xfId="0" applyNumberFormat="1" applyFont="1" applyFill="1" applyBorder="1" applyAlignment="1">
      <alignment horizontal="justify" vertical="top" wrapText="1"/>
    </xf>
    <xf numFmtId="49" fontId="16" fillId="0" borderId="7" xfId="0" applyNumberFormat="1" applyFont="1" applyFill="1" applyBorder="1" applyAlignment="1">
      <alignment horizontal="justify" vertical="top" wrapText="1"/>
    </xf>
    <xf numFmtId="164" fontId="16" fillId="0" borderId="7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16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164" fontId="14" fillId="0" borderId="8" xfId="0" applyNumberFormat="1" applyFont="1" applyFill="1" applyBorder="1" applyAlignment="1">
      <alignment horizontal="left" vertical="top"/>
    </xf>
    <xf numFmtId="164" fontId="14" fillId="0" borderId="8" xfId="0" applyNumberFormat="1" applyFont="1" applyFill="1" applyBorder="1" applyAlignment="1">
      <alignment horizontal="left" vertical="top" wrapText="1"/>
    </xf>
    <xf numFmtId="164" fontId="14" fillId="0" borderId="0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164" fontId="14" fillId="0" borderId="13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/>
    </xf>
    <xf numFmtId="0" fontId="16" fillId="0" borderId="8" xfId="0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center" vertical="top"/>
    </xf>
    <xf numFmtId="41" fontId="16" fillId="0" borderId="1" xfId="1" applyFont="1" applyFill="1" applyBorder="1" applyAlignment="1">
      <alignment horizontal="center" vertical="center"/>
    </xf>
    <xf numFmtId="41" fontId="14" fillId="0" borderId="3" xfId="1" applyFont="1" applyFill="1" applyBorder="1" applyAlignment="1">
      <alignment horizontal="center" vertical="top"/>
    </xf>
    <xf numFmtId="41" fontId="15" fillId="0" borderId="1" xfId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horizontal="left" vertical="top" wrapText="1"/>
    </xf>
    <xf numFmtId="0" fontId="13" fillId="0" borderId="1" xfId="2" applyFont="1" applyFill="1" applyBorder="1" applyAlignment="1">
      <alignment horizontal="left" vertical="center" wrapText="1"/>
    </xf>
    <xf numFmtId="164" fontId="14" fillId="0" borderId="5" xfId="0" applyNumberFormat="1" applyFont="1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23" fillId="0" borderId="0" xfId="2" applyFont="1" applyAlignment="1">
      <alignment horizontal="center"/>
    </xf>
    <xf numFmtId="0" fontId="24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/>
    <xf numFmtId="0" fontId="23" fillId="0" borderId="0" xfId="2" applyFont="1"/>
    <xf numFmtId="0" fontId="24" fillId="0" borderId="0" xfId="2" applyFont="1" applyAlignment="1">
      <alignment horizontal="left"/>
    </xf>
    <xf numFmtId="0" fontId="17" fillId="0" borderId="0" xfId="0" applyFont="1"/>
    <xf numFmtId="0" fontId="25" fillId="0" borderId="0" xfId="2" applyFont="1"/>
    <xf numFmtId="41" fontId="13" fillId="0" borderId="1" xfId="5" applyFont="1" applyBorder="1" applyAlignment="1">
      <alignment vertical="center"/>
    </xf>
    <xf numFmtId="0" fontId="26" fillId="0" borderId="1" xfId="25" applyFont="1" applyFill="1" applyBorder="1" applyAlignment="1" applyProtection="1">
      <alignment horizontal="left" vertical="top" wrapText="1"/>
    </xf>
    <xf numFmtId="0" fontId="13" fillId="0" borderId="4" xfId="2" applyFont="1" applyBorder="1" applyAlignment="1">
      <alignment horizontal="center" vertical="top"/>
    </xf>
    <xf numFmtId="0" fontId="13" fillId="0" borderId="4" xfId="2" applyFont="1" applyBorder="1" applyAlignment="1">
      <alignment horizontal="left" vertical="top" wrapText="1"/>
    </xf>
    <xf numFmtId="41" fontId="15" fillId="3" borderId="1" xfId="5" applyFont="1" applyFill="1" applyBorder="1" applyAlignment="1">
      <alignment vertical="center"/>
    </xf>
    <xf numFmtId="0" fontId="13" fillId="2" borderId="1" xfId="26" applyFont="1" applyFill="1" applyBorder="1" applyAlignment="1">
      <alignment vertical="top" wrapText="1"/>
    </xf>
    <xf numFmtId="0" fontId="14" fillId="0" borderId="1" xfId="26" applyFont="1" applyFill="1" applyBorder="1" applyAlignment="1">
      <alignment horizontal="center" vertical="top" wrapText="1"/>
    </xf>
    <xf numFmtId="41" fontId="15" fillId="3" borderId="1" xfId="5" applyFont="1" applyFill="1" applyBorder="1" applyAlignment="1">
      <alignment horizontal="center" vertical="center"/>
    </xf>
    <xf numFmtId="41" fontId="15" fillId="3" borderId="1" xfId="2" applyNumberFormat="1" applyFont="1" applyFill="1" applyBorder="1" applyAlignment="1">
      <alignment vertical="center"/>
    </xf>
    <xf numFmtId="0" fontId="25" fillId="0" borderId="0" xfId="2" applyFont="1" applyBorder="1" applyAlignment="1">
      <alignment horizontal="right" vertical="center"/>
    </xf>
    <xf numFmtId="41" fontId="25" fillId="0" borderId="0" xfId="2" applyNumberFormat="1" applyFont="1" applyBorder="1" applyAlignment="1">
      <alignment vertical="center"/>
    </xf>
    <xf numFmtId="0" fontId="27" fillId="0" borderId="0" xfId="0" applyFont="1" applyBorder="1"/>
    <xf numFmtId="0" fontId="27" fillId="0" borderId="0" xfId="0" applyFont="1" applyBorder="1" applyAlignment="1">
      <alignment horizontal="left"/>
    </xf>
    <xf numFmtId="0" fontId="27" fillId="0" borderId="0" xfId="0" applyFont="1" applyBorder="1" applyAlignment="1"/>
    <xf numFmtId="0" fontId="27" fillId="0" borderId="0" xfId="0" applyFont="1"/>
    <xf numFmtId="0" fontId="24" fillId="0" borderId="0" xfId="2" applyFont="1" applyBorder="1" applyAlignment="1">
      <alignment vertical="center"/>
    </xf>
    <xf numFmtId="0" fontId="22" fillId="0" borderId="0" xfId="2" applyFont="1" applyBorder="1" applyAlignment="1"/>
    <xf numFmtId="0" fontId="13" fillId="0" borderId="0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5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vertical="center"/>
    </xf>
    <xf numFmtId="0" fontId="13" fillId="0" borderId="1" xfId="2" applyFont="1" applyBorder="1" applyAlignment="1">
      <alignment horizontal="center" vertical="top"/>
    </xf>
    <xf numFmtId="0" fontId="15" fillId="3" borderId="1" xfId="2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41" fontId="13" fillId="0" borderId="1" xfId="1" applyFont="1" applyFill="1" applyBorder="1" applyAlignment="1">
      <alignment horizontal="center" vertical="top"/>
    </xf>
    <xf numFmtId="41" fontId="13" fillId="0" borderId="1" xfId="5" applyFont="1" applyFill="1" applyBorder="1" applyAlignment="1">
      <alignment vertical="center"/>
    </xf>
    <xf numFmtId="0" fontId="13" fillId="0" borderId="2" xfId="2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1" xfId="2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top" wrapText="1"/>
    </xf>
    <xf numFmtId="41" fontId="13" fillId="0" borderId="2" xfId="5" applyFont="1" applyFill="1" applyBorder="1" applyAlignment="1">
      <alignment vertical="center"/>
    </xf>
    <xf numFmtId="0" fontId="13" fillId="0" borderId="1" xfId="2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164" fontId="15" fillId="0" borderId="7" xfId="0" applyNumberFormat="1" applyFont="1" applyFill="1" applyBorder="1" applyAlignment="1">
      <alignment horizontal="justify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41" fontId="14" fillId="0" borderId="2" xfId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top"/>
    </xf>
    <xf numFmtId="49" fontId="14" fillId="0" borderId="5" xfId="0" applyNumberFormat="1" applyFont="1" applyFill="1" applyBorder="1" applyAlignment="1">
      <alignment horizontal="left" vertical="top"/>
    </xf>
    <xf numFmtId="0" fontId="13" fillId="0" borderId="1" xfId="2" applyFont="1" applyFill="1" applyBorder="1" applyAlignment="1">
      <alignment horizontal="center" vertical="top"/>
    </xf>
    <xf numFmtId="49" fontId="14" fillId="0" borderId="3" xfId="0" applyNumberFormat="1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top" wrapText="1"/>
    </xf>
    <xf numFmtId="0" fontId="14" fillId="0" borderId="7" xfId="2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center" wrapText="1"/>
    </xf>
    <xf numFmtId="164" fontId="14" fillId="0" borderId="13" xfId="0" applyNumberFormat="1" applyFont="1" applyFill="1" applyBorder="1" applyAlignment="1">
      <alignment horizontal="justify" vertical="top" wrapText="1"/>
    </xf>
    <xf numFmtId="0" fontId="13" fillId="0" borderId="13" xfId="2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top" wrapText="1"/>
    </xf>
    <xf numFmtId="49" fontId="14" fillId="0" borderId="12" xfId="0" applyNumberFormat="1" applyFont="1" applyFill="1" applyBorder="1" applyAlignment="1">
      <alignment horizontal="left" vertical="top"/>
    </xf>
    <xf numFmtId="0" fontId="14" fillId="0" borderId="13" xfId="0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2" applyFont="1" applyFill="1" applyBorder="1" applyAlignment="1">
      <alignment horizontal="left" vertical="center" wrapText="1"/>
    </xf>
    <xf numFmtId="0" fontId="13" fillId="0" borderId="6" xfId="2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41" fontId="28" fillId="0" borderId="1" xfId="1" applyFont="1" applyFill="1" applyBorder="1" applyAlignment="1">
      <alignment horizontal="center" vertical="center"/>
    </xf>
    <xf numFmtId="41" fontId="0" fillId="0" borderId="0" xfId="0" applyNumberFormat="1"/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1" fontId="14" fillId="2" borderId="1" xfId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15" xfId="0" applyBorder="1"/>
    <xf numFmtId="0" fontId="14" fillId="0" borderId="15" xfId="0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0" fontId="13" fillId="2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8" fillId="0" borderId="0" xfId="0" applyFont="1"/>
    <xf numFmtId="0" fontId="13" fillId="0" borderId="4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right" vertical="center"/>
    </xf>
    <xf numFmtId="0" fontId="15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/>
    <xf numFmtId="0" fontId="15" fillId="0" borderId="1" xfId="2" applyFont="1" applyFill="1" applyBorder="1" applyAlignment="1">
      <alignment horizontal="center"/>
    </xf>
    <xf numFmtId="41" fontId="13" fillId="0" borderId="1" xfId="2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2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41" fontId="13" fillId="2" borderId="1" xfId="5" applyFont="1" applyFill="1" applyBorder="1" applyAlignment="1">
      <alignment vertical="center"/>
    </xf>
    <xf numFmtId="0" fontId="31" fillId="0" borderId="0" xfId="0" applyFont="1"/>
    <xf numFmtId="0" fontId="13" fillId="0" borderId="1" xfId="2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7" xfId="2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16" fillId="4" borderId="5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3" fillId="2" borderId="1" xfId="25" applyFont="1" applyFill="1" applyBorder="1" applyAlignment="1" applyProtection="1">
      <alignment horizontal="left" vertical="top" wrapText="1"/>
    </xf>
    <xf numFmtId="0" fontId="13" fillId="2" borderId="1" xfId="26" applyFont="1" applyFill="1" applyBorder="1" applyAlignment="1">
      <alignment horizontal="center" vertical="top" wrapText="1"/>
    </xf>
    <xf numFmtId="49" fontId="13" fillId="2" borderId="1" xfId="2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top"/>
    </xf>
    <xf numFmtId="0" fontId="13" fillId="2" borderId="1" xfId="26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top" wrapText="1"/>
    </xf>
    <xf numFmtId="164" fontId="14" fillId="0" borderId="5" xfId="0" applyNumberFormat="1" applyFont="1" applyFill="1" applyBorder="1" applyAlignment="1">
      <alignment horizontal="left" vertical="top" wrapText="1"/>
    </xf>
    <xf numFmtId="0" fontId="26" fillId="2" borderId="1" xfId="25" applyFont="1" applyFill="1" applyBorder="1" applyAlignment="1" applyProtection="1">
      <alignment horizontal="left" vertical="top" wrapText="1"/>
    </xf>
    <xf numFmtId="0" fontId="14" fillId="2" borderId="1" xfId="26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vertical="center" wrapText="1"/>
    </xf>
    <xf numFmtId="0" fontId="13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/>
    </xf>
    <xf numFmtId="0" fontId="13" fillId="2" borderId="1" xfId="2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41" fontId="2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164" fontId="14" fillId="2" borderId="5" xfId="0" applyNumberFormat="1" applyFont="1" applyFill="1" applyBorder="1" applyAlignment="1">
      <alignment horizontal="left" vertical="top" wrapText="1"/>
    </xf>
    <xf numFmtId="41" fontId="14" fillId="2" borderId="1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41" fontId="0" fillId="0" borderId="0" xfId="1" applyFont="1"/>
    <xf numFmtId="0" fontId="13" fillId="0" borderId="0" xfId="2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49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0" borderId="0" xfId="0" applyFont="1"/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64" fontId="16" fillId="0" borderId="5" xfId="0" applyNumberFormat="1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2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left" vertical="top" wrapText="1"/>
    </xf>
    <xf numFmtId="0" fontId="16" fillId="2" borderId="5" xfId="2" applyFont="1" applyFill="1" applyBorder="1" applyAlignment="1">
      <alignment horizontal="left" vertical="top" wrapText="1"/>
    </xf>
    <xf numFmtId="0" fontId="16" fillId="2" borderId="12" xfId="2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3" fillId="0" borderId="7" xfId="2" applyFont="1" applyFill="1" applyBorder="1" applyAlignment="1">
      <alignment horizontal="left" vertical="top" wrapText="1"/>
    </xf>
    <xf numFmtId="0" fontId="13" fillId="0" borderId="7" xfId="2" applyFont="1" applyFill="1" applyBorder="1" applyAlignment="1">
      <alignment vertical="top" wrapText="1"/>
    </xf>
    <xf numFmtId="0" fontId="13" fillId="2" borderId="3" xfId="2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top" wrapText="1"/>
    </xf>
    <xf numFmtId="49" fontId="14" fillId="2" borderId="2" xfId="0" applyNumberFormat="1" applyFont="1" applyFill="1" applyBorder="1" applyAlignment="1">
      <alignment horizontal="left" vertical="top"/>
    </xf>
    <xf numFmtId="164" fontId="14" fillId="2" borderId="7" xfId="0" applyNumberFormat="1" applyFont="1" applyFill="1" applyBorder="1" applyAlignment="1">
      <alignment horizontal="left" vertical="top" wrapText="1"/>
    </xf>
    <xf numFmtId="164" fontId="14" fillId="2" borderId="5" xfId="0" applyNumberFormat="1" applyFont="1" applyFill="1" applyBorder="1" applyAlignment="1">
      <alignment horizontal="left" vertical="top"/>
    </xf>
    <xf numFmtId="0" fontId="13" fillId="2" borderId="2" xfId="2" applyFont="1" applyFill="1" applyBorder="1" applyAlignment="1">
      <alignment horizontal="left" vertical="center" wrapText="1"/>
    </xf>
    <xf numFmtId="49" fontId="14" fillId="0" borderId="11" xfId="0" applyNumberFormat="1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164" fontId="16" fillId="0" borderId="0" xfId="0" applyNumberFormat="1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64" fontId="15" fillId="0" borderId="0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right" vertical="center" wrapText="1"/>
    </xf>
    <xf numFmtId="0" fontId="16" fillId="2" borderId="0" xfId="2" applyFont="1" applyFill="1" applyBorder="1" applyAlignment="1">
      <alignment horizontal="left" vertical="top" wrapText="1"/>
    </xf>
    <xf numFmtId="0" fontId="13" fillId="2" borderId="0" xfId="2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164" fontId="16" fillId="2" borderId="0" xfId="0" applyNumberFormat="1" applyFont="1" applyFill="1" applyBorder="1" applyAlignment="1">
      <alignment horizontal="left" vertical="top" wrapText="1"/>
    </xf>
    <xf numFmtId="164" fontId="14" fillId="2" borderId="0" xfId="0" applyNumberFormat="1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left" vertical="center" wrapText="1"/>
    </xf>
    <xf numFmtId="0" fontId="0" fillId="0" borderId="0" xfId="0" applyFill="1" applyBorder="1"/>
    <xf numFmtId="0" fontId="13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left" vertical="top"/>
    </xf>
    <xf numFmtId="0" fontId="13" fillId="0" borderId="1" xfId="2" applyFont="1" applyBorder="1" applyAlignment="1">
      <alignment horizontal="center" vertical="top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4" fillId="0" borderId="13" xfId="0" applyNumberFormat="1" applyFont="1" applyFill="1" applyBorder="1" applyAlignment="1">
      <alignment horizontal="center" vertical="center" wrapText="1"/>
    </xf>
    <xf numFmtId="164" fontId="14" fillId="0" borderId="13" xfId="0" applyNumberFormat="1" applyFont="1" applyFill="1" applyBorder="1" applyAlignment="1">
      <alignment horizontal="center" vertical="top" wrapText="1"/>
    </xf>
    <xf numFmtId="41" fontId="14" fillId="0" borderId="0" xfId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top" wrapText="1"/>
    </xf>
    <xf numFmtId="3" fontId="14" fillId="0" borderId="1" xfId="0" applyNumberFormat="1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8" fillId="4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4" borderId="7" xfId="0" applyFont="1" applyFill="1" applyBorder="1" applyAlignment="1">
      <alignment horizontal="right"/>
    </xf>
    <xf numFmtId="49" fontId="14" fillId="0" borderId="5" xfId="0" applyNumberFormat="1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4" borderId="3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5" fillId="0" borderId="7" xfId="2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0" fillId="0" borderId="0" xfId="0" applyAlignment="1">
      <alignment horizontal="left"/>
    </xf>
    <xf numFmtId="0" fontId="15" fillId="0" borderId="0" xfId="2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2" applyFont="1" applyFill="1" applyBorder="1" applyAlignment="1">
      <alignment vertical="center"/>
    </xf>
    <xf numFmtId="0" fontId="28" fillId="0" borderId="1" xfId="0" applyFont="1" applyBorder="1" applyAlignment="1">
      <alignment horizont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4" fillId="0" borderId="12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3" fillId="0" borderId="2" xfId="2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4" fillId="2" borderId="5" xfId="2" applyFont="1" applyFill="1" applyBorder="1" applyAlignment="1">
      <alignment horizontal="left" vertical="top" wrapText="1"/>
    </xf>
    <xf numFmtId="41" fontId="0" fillId="0" borderId="1" xfId="1" applyFont="1" applyBorder="1"/>
    <xf numFmtId="41" fontId="28" fillId="0" borderId="7" xfId="0" applyNumberFormat="1" applyFont="1" applyBorder="1" applyAlignment="1">
      <alignment horizont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2" borderId="5" xfId="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/>
    </xf>
    <xf numFmtId="41" fontId="35" fillId="2" borderId="1" xfId="1" applyFont="1" applyFill="1" applyBorder="1" applyAlignment="1">
      <alignment horizontal="center" vertical="top"/>
    </xf>
    <xf numFmtId="0" fontId="13" fillId="0" borderId="2" xfId="2" applyFont="1" applyFill="1" applyBorder="1" applyAlignment="1">
      <alignment horizontal="left" vertical="top" wrapText="1"/>
    </xf>
    <xf numFmtId="0" fontId="13" fillId="2" borderId="2" xfId="26" applyFont="1" applyFill="1" applyBorder="1" applyAlignment="1">
      <alignment vertical="top" wrapText="1"/>
    </xf>
    <xf numFmtId="0" fontId="28" fillId="2" borderId="5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0" fontId="28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41" fontId="35" fillId="6" borderId="1" xfId="1" applyFont="1" applyFill="1" applyBorder="1" applyAlignment="1">
      <alignment horizontal="center" vertical="top"/>
    </xf>
    <xf numFmtId="41" fontId="16" fillId="0" borderId="1" xfId="0" applyNumberFormat="1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3" fillId="2" borderId="2" xfId="2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41" fontId="14" fillId="0" borderId="3" xfId="1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left" vertical="center" wrapText="1"/>
    </xf>
    <xf numFmtId="0" fontId="13" fillId="2" borderId="5" xfId="2" applyFont="1" applyFill="1" applyBorder="1" applyAlignment="1">
      <alignment horizontal="left" vertical="top" wrapText="1"/>
    </xf>
    <xf numFmtId="0" fontId="0" fillId="0" borderId="7" xfId="0" applyFill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3" fillId="2" borderId="4" xfId="2" applyFont="1" applyFill="1" applyBorder="1" applyAlignment="1">
      <alignment horizontal="center" vertical="top"/>
    </xf>
    <xf numFmtId="0" fontId="13" fillId="2" borderId="4" xfId="2" applyFont="1" applyFill="1" applyBorder="1" applyAlignment="1">
      <alignment horizontal="left" vertical="top" wrapText="1"/>
    </xf>
    <xf numFmtId="0" fontId="33" fillId="2" borderId="0" xfId="0" applyFont="1" applyFill="1"/>
    <xf numFmtId="0" fontId="13" fillId="2" borderId="1" xfId="2" applyFont="1" applyFill="1" applyBorder="1" applyAlignment="1">
      <alignment horizontal="left" vertical="top"/>
    </xf>
    <xf numFmtId="0" fontId="3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26" applyFont="1" applyFill="1" applyBorder="1" applyAlignment="1">
      <alignment vertical="top" wrapText="1"/>
    </xf>
    <xf numFmtId="0" fontId="13" fillId="0" borderId="1" xfId="26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41" fontId="36" fillId="0" borderId="1" xfId="1" applyFont="1" applyFill="1" applyBorder="1" applyAlignment="1">
      <alignment horizontal="center" vertical="center"/>
    </xf>
    <xf numFmtId="41" fontId="36" fillId="2" borderId="1" xfId="5" applyFont="1" applyFill="1" applyBorder="1" applyAlignment="1">
      <alignment vertical="center"/>
    </xf>
    <xf numFmtId="41" fontId="37" fillId="4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/>
    </xf>
    <xf numFmtId="3" fontId="28" fillId="4" borderId="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top" wrapText="1"/>
    </xf>
    <xf numFmtId="0" fontId="13" fillId="0" borderId="2" xfId="26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 wrapText="1"/>
    </xf>
    <xf numFmtId="41" fontId="36" fillId="0" borderId="2" xfId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5" borderId="1" xfId="25" applyFont="1" applyFill="1" applyBorder="1" applyAlignment="1" applyProtection="1">
      <alignment horizontal="left" vertical="top" wrapText="1"/>
    </xf>
    <xf numFmtId="0" fontId="13" fillId="5" borderId="1" xfId="2" applyFont="1" applyFill="1" applyBorder="1" applyAlignment="1">
      <alignment horizontal="center" vertical="top"/>
    </xf>
    <xf numFmtId="0" fontId="13" fillId="5" borderId="1" xfId="26" applyFont="1" applyFill="1" applyBorder="1" applyAlignment="1">
      <alignment horizontal="center" vertical="top"/>
    </xf>
    <xf numFmtId="49" fontId="13" fillId="5" borderId="1" xfId="2" applyNumberFormat="1" applyFont="1" applyFill="1" applyBorder="1" applyAlignment="1">
      <alignment horizontal="center" vertical="center"/>
    </xf>
    <xf numFmtId="41" fontId="13" fillId="5" borderId="1" xfId="5" applyFont="1" applyFill="1" applyBorder="1" applyAlignment="1">
      <alignment vertical="center"/>
    </xf>
    <xf numFmtId="0" fontId="33" fillId="5" borderId="1" xfId="0" applyFont="1" applyFill="1" applyBorder="1" applyAlignment="1">
      <alignment horizontal="center" vertical="center" wrapText="1"/>
    </xf>
    <xf numFmtId="0" fontId="26" fillId="5" borderId="1" xfId="25" applyFont="1" applyFill="1" applyBorder="1" applyAlignment="1" applyProtection="1">
      <alignment horizontal="left" vertical="top" wrapText="1"/>
    </xf>
    <xf numFmtId="0" fontId="14" fillId="5" borderId="1" xfId="26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center"/>
    </xf>
    <xf numFmtId="0" fontId="13" fillId="5" borderId="1" xfId="26" applyFont="1" applyFill="1" applyBorder="1" applyAlignment="1">
      <alignment vertical="top" wrapText="1"/>
    </xf>
    <xf numFmtId="0" fontId="13" fillId="5" borderId="2" xfId="26" applyFont="1" applyFill="1" applyBorder="1" applyAlignment="1">
      <alignment vertical="top" wrapText="1"/>
    </xf>
    <xf numFmtId="0" fontId="13" fillId="2" borderId="13" xfId="2" applyFont="1" applyFill="1" applyBorder="1" applyAlignment="1">
      <alignment horizontal="left" vertical="center" wrapText="1"/>
    </xf>
    <xf numFmtId="0" fontId="14" fillId="2" borderId="12" xfId="2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6" fillId="0" borderId="2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center" wrapText="1"/>
    </xf>
    <xf numFmtId="41" fontId="39" fillId="0" borderId="1" xfId="1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left" vertical="top" wrapText="1"/>
    </xf>
    <xf numFmtId="0" fontId="14" fillId="2" borderId="1" xfId="2" applyFont="1" applyFill="1" applyBorder="1" applyAlignment="1">
      <alignment horizontal="left" vertical="top" wrapText="1"/>
    </xf>
    <xf numFmtId="41" fontId="14" fillId="0" borderId="1" xfId="0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1" fillId="0" borderId="1" xfId="2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top" wrapText="1"/>
    </xf>
    <xf numFmtId="164" fontId="14" fillId="0" borderId="10" xfId="0" applyNumberFormat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 wrapText="1"/>
    </xf>
    <xf numFmtId="41" fontId="24" fillId="0" borderId="1" xfId="1" applyFont="1" applyFill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43" fillId="0" borderId="0" xfId="0" applyFont="1"/>
    <xf numFmtId="3" fontId="24" fillId="0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/>
    <xf numFmtId="0" fontId="22" fillId="4" borderId="1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left" vertical="center"/>
    </xf>
    <xf numFmtId="41" fontId="44" fillId="0" borderId="1" xfId="5" applyFont="1" applyFill="1" applyBorder="1" applyAlignment="1">
      <alignment horizontal="center" vertical="center"/>
    </xf>
    <xf numFmtId="41" fontId="24" fillId="2" borderId="1" xfId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41" fontId="24" fillId="0" borderId="1" xfId="1" applyFont="1" applyFill="1" applyBorder="1" applyAlignment="1">
      <alignment horizontal="center" vertical="center"/>
    </xf>
    <xf numFmtId="41" fontId="24" fillId="0" borderId="1" xfId="1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top" wrapText="1"/>
    </xf>
    <xf numFmtId="41" fontId="24" fillId="0" borderId="2" xfId="1" applyFont="1" applyFill="1" applyBorder="1" applyAlignment="1">
      <alignment horizontal="center" vertical="center"/>
    </xf>
    <xf numFmtId="41" fontId="24" fillId="0" borderId="1" xfId="5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41" fontId="24" fillId="0" borderId="1" xfId="5" applyFont="1" applyFill="1" applyBorder="1" applyAlignment="1">
      <alignment vertical="center"/>
    </xf>
    <xf numFmtId="0" fontId="24" fillId="0" borderId="1" xfId="2" applyFont="1" applyFill="1" applyBorder="1" applyAlignment="1">
      <alignment horizontal="left" vertical="center"/>
    </xf>
    <xf numFmtId="0" fontId="24" fillId="0" borderId="1" xfId="2" applyFont="1" applyFill="1" applyBorder="1" applyAlignment="1">
      <alignment vertical="center"/>
    </xf>
    <xf numFmtId="0" fontId="24" fillId="0" borderId="1" xfId="2" applyFont="1" applyFill="1" applyBorder="1" applyAlignment="1">
      <alignment horizontal="center" vertical="center"/>
    </xf>
    <xf numFmtId="41" fontId="22" fillId="0" borderId="1" xfId="0" applyNumberFormat="1" applyFont="1" applyFill="1" applyBorder="1" applyAlignment="1">
      <alignment vertical="center"/>
    </xf>
    <xf numFmtId="0" fontId="24" fillId="0" borderId="7" xfId="0" applyFont="1" applyFill="1" applyBorder="1" applyAlignment="1">
      <alignment horizontal="left" vertical="center" wrapText="1"/>
    </xf>
    <xf numFmtId="41" fontId="24" fillId="0" borderId="2" xfId="5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center" vertical="top"/>
    </xf>
    <xf numFmtId="0" fontId="24" fillId="2" borderId="1" xfId="2" applyFont="1" applyFill="1" applyBorder="1" applyAlignment="1">
      <alignment horizontal="left" vertical="center" wrapText="1"/>
    </xf>
    <xf numFmtId="3" fontId="24" fillId="0" borderId="1" xfId="2" applyNumberFormat="1" applyFont="1" applyFill="1" applyBorder="1" applyAlignment="1">
      <alignment vertical="center"/>
    </xf>
    <xf numFmtId="3" fontId="24" fillId="0" borderId="0" xfId="0" applyNumberFormat="1" applyFont="1"/>
    <xf numFmtId="0" fontId="24" fillId="0" borderId="4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top" wrapText="1"/>
    </xf>
    <xf numFmtId="0" fontId="24" fillId="0" borderId="2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/>
    </xf>
    <xf numFmtId="0" fontId="22" fillId="0" borderId="4" xfId="2" applyFont="1" applyFill="1" applyBorder="1" applyAlignment="1">
      <alignment horizontal="center" vertical="top"/>
    </xf>
    <xf numFmtId="0" fontId="24" fillId="0" borderId="1" xfId="2" applyFont="1" applyFill="1" applyBorder="1" applyAlignment="1">
      <alignment horizontal="left" vertical="top" wrapText="1"/>
    </xf>
    <xf numFmtId="41" fontId="22" fillId="0" borderId="1" xfId="5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top" wrapText="1"/>
    </xf>
    <xf numFmtId="166" fontId="24" fillId="0" borderId="1" xfId="24" applyNumberFormat="1" applyFont="1" applyFill="1" applyBorder="1" applyAlignment="1">
      <alignment vertical="center"/>
    </xf>
    <xf numFmtId="166" fontId="24" fillId="0" borderId="4" xfId="24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top" wrapText="1"/>
    </xf>
    <xf numFmtId="0" fontId="24" fillId="0" borderId="7" xfId="2" applyFont="1" applyFill="1" applyBorder="1" applyAlignment="1">
      <alignment horizontal="left" vertical="center" wrapText="1"/>
    </xf>
    <xf numFmtId="41" fontId="24" fillId="2" borderId="1" xfId="5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41" fontId="24" fillId="0" borderId="2" xfId="5" applyFont="1" applyFill="1" applyBorder="1" applyAlignment="1">
      <alignment vertical="center"/>
    </xf>
    <xf numFmtId="0" fontId="24" fillId="0" borderId="1" xfId="2" applyFont="1" applyFill="1" applyBorder="1" applyAlignment="1">
      <alignment vertical="center" wrapText="1"/>
    </xf>
    <xf numFmtId="0" fontId="22" fillId="0" borderId="1" xfId="2" applyFont="1" applyFill="1" applyBorder="1" applyAlignment="1"/>
    <xf numFmtId="41" fontId="22" fillId="0" borderId="1" xfId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/>
    </xf>
    <xf numFmtId="41" fontId="24" fillId="0" borderId="1" xfId="2" applyNumberFormat="1" applyFont="1" applyFill="1" applyBorder="1" applyAlignment="1">
      <alignment vertical="center"/>
    </xf>
    <xf numFmtId="0" fontId="24" fillId="0" borderId="5" xfId="2" applyFont="1" applyFill="1" applyBorder="1" applyAlignment="1">
      <alignment vertical="center" wrapText="1"/>
    </xf>
    <xf numFmtId="164" fontId="24" fillId="0" borderId="5" xfId="0" applyNumberFormat="1" applyFont="1" applyFill="1" applyBorder="1" applyAlignment="1">
      <alignment vertical="top" wrapText="1"/>
    </xf>
    <xf numFmtId="0" fontId="24" fillId="0" borderId="3" xfId="2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1" xfId="0" applyFont="1" applyBorder="1"/>
    <xf numFmtId="0" fontId="24" fillId="0" borderId="4" xfId="0" applyFont="1" applyBorder="1" applyAlignment="1">
      <alignment horizontal="center"/>
    </xf>
    <xf numFmtId="164" fontId="24" fillId="0" borderId="1" xfId="0" applyNumberFormat="1" applyFont="1" applyFill="1" applyBorder="1" applyAlignment="1">
      <alignment horizontal="left" vertical="top" wrapText="1"/>
    </xf>
    <xf numFmtId="0" fontId="24" fillId="0" borderId="6" xfId="2" applyFont="1" applyFill="1" applyBorder="1" applyAlignment="1">
      <alignment horizontal="left" vertical="top" wrapText="1"/>
    </xf>
    <xf numFmtId="41" fontId="24" fillId="0" borderId="1" xfId="5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4" fillId="0" borderId="1" xfId="0" applyFont="1" applyBorder="1" applyAlignment="1">
      <alignment vertical="top"/>
    </xf>
    <xf numFmtId="164" fontId="24" fillId="0" borderId="1" xfId="0" applyNumberFormat="1" applyFont="1" applyFill="1" applyBorder="1" applyAlignment="1">
      <alignment horizontal="left" vertical="center" wrapText="1"/>
    </xf>
    <xf numFmtId="41" fontId="24" fillId="0" borderId="1" xfId="0" applyNumberFormat="1" applyFont="1" applyFill="1" applyBorder="1" applyAlignment="1">
      <alignment vertical="center"/>
    </xf>
    <xf numFmtId="41" fontId="4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3" fontId="24" fillId="0" borderId="1" xfId="0" applyNumberFormat="1" applyFont="1" applyFill="1" applyBorder="1" applyAlignment="1">
      <alignment vertical="center" wrapText="1"/>
    </xf>
    <xf numFmtId="3" fontId="24" fillId="0" borderId="1" xfId="0" applyNumberFormat="1" applyFont="1" applyBorder="1"/>
    <xf numFmtId="0" fontId="22" fillId="0" borderId="7" xfId="0" applyFont="1" applyBorder="1" applyAlignment="1">
      <alignment horizontal="right" vertical="center"/>
    </xf>
    <xf numFmtId="41" fontId="22" fillId="0" borderId="1" xfId="1" applyFont="1" applyBorder="1" applyAlignment="1">
      <alignment vertical="center"/>
    </xf>
    <xf numFmtId="41" fontId="22" fillId="0" borderId="1" xfId="0" applyNumberFormat="1" applyFont="1" applyBorder="1" applyAlignment="1">
      <alignment vertical="center"/>
    </xf>
    <xf numFmtId="41" fontId="24" fillId="0" borderId="1" xfId="0" applyNumberFormat="1" applyFont="1" applyBorder="1"/>
    <xf numFmtId="41" fontId="24" fillId="0" borderId="0" xfId="0" applyNumberFormat="1" applyFont="1"/>
    <xf numFmtId="0" fontId="24" fillId="0" borderId="0" xfId="0" applyFont="1" applyBorder="1"/>
    <xf numFmtId="41" fontId="24" fillId="0" borderId="0" xfId="1" applyFont="1"/>
    <xf numFmtId="0" fontId="24" fillId="0" borderId="0" xfId="0" applyFont="1" applyAlignment="1">
      <alignment horizontal="center"/>
    </xf>
    <xf numFmtId="41" fontId="39" fillId="0" borderId="1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top"/>
    </xf>
    <xf numFmtId="41" fontId="14" fillId="0" borderId="1" xfId="0" applyNumberFormat="1" applyFont="1" applyFill="1" applyBorder="1" applyAlignment="1">
      <alignment horizontal="center" vertical="center"/>
    </xf>
    <xf numFmtId="41" fontId="15" fillId="0" borderId="7" xfId="2" applyNumberFormat="1" applyFont="1" applyFill="1" applyBorder="1" applyAlignment="1">
      <alignment horizontal="justify" vertical="top" wrapText="1"/>
    </xf>
    <xf numFmtId="41" fontId="22" fillId="0" borderId="1" xfId="2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2" borderId="5" xfId="2" applyFont="1" applyFill="1" applyBorder="1" applyAlignment="1">
      <alignment horizontal="left" vertical="top" wrapText="1"/>
    </xf>
    <xf numFmtId="164" fontId="16" fillId="2" borderId="5" xfId="0" applyNumberFormat="1" applyFont="1" applyFill="1" applyBorder="1" applyAlignment="1">
      <alignment horizontal="left" vertical="top" wrapText="1"/>
    </xf>
    <xf numFmtId="164" fontId="16" fillId="2" borderId="7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3" fillId="0" borderId="0" xfId="3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top" wrapText="1"/>
    </xf>
    <xf numFmtId="164" fontId="14" fillId="0" borderId="13" xfId="0" applyNumberFormat="1" applyFont="1" applyFill="1" applyBorder="1" applyAlignment="1">
      <alignment horizontal="left" vertical="top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top" wrapText="1"/>
    </xf>
    <xf numFmtId="0" fontId="15" fillId="0" borderId="12" xfId="22" applyFont="1" applyFill="1" applyBorder="1" applyAlignment="1">
      <alignment horizontal="left" vertical="top" wrapText="1"/>
    </xf>
    <xf numFmtId="0" fontId="15" fillId="0" borderId="13" xfId="22" applyFont="1" applyFill="1" applyBorder="1" applyAlignment="1">
      <alignment horizontal="left" vertical="top" wrapText="1"/>
    </xf>
    <xf numFmtId="0" fontId="22" fillId="0" borderId="4" xfId="0" applyFont="1" applyBorder="1" applyAlignment="1">
      <alignment horizontal="center"/>
    </xf>
    <xf numFmtId="41" fontId="14" fillId="0" borderId="1" xfId="1" applyFont="1" applyFill="1" applyBorder="1" applyAlignment="1">
      <alignment horizontal="center" vertical="center" wrapText="1"/>
    </xf>
    <xf numFmtId="41" fontId="35" fillId="6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41" fontId="0" fillId="0" borderId="1" xfId="1" applyFont="1" applyBorder="1" applyAlignment="1">
      <alignment horizontal="center" vertical="center"/>
    </xf>
    <xf numFmtId="0" fontId="13" fillId="0" borderId="1" xfId="26" applyFont="1" applyFill="1" applyBorder="1" applyAlignment="1">
      <alignment vertical="top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center" vertical="top"/>
    </xf>
    <xf numFmtId="164" fontId="16" fillId="2" borderId="7" xfId="0" applyNumberFormat="1" applyFont="1" applyFill="1" applyBorder="1" applyAlignment="1">
      <alignment horizontal="justify" vertical="top" wrapText="1"/>
    </xf>
    <xf numFmtId="0" fontId="16" fillId="2" borderId="4" xfId="0" applyFont="1" applyFill="1" applyBorder="1" applyAlignment="1">
      <alignment vertical="top" wrapText="1"/>
    </xf>
    <xf numFmtId="0" fontId="16" fillId="2" borderId="4" xfId="0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164" fontId="14" fillId="2" borderId="8" xfId="0" applyNumberFormat="1" applyFont="1" applyFill="1" applyBorder="1" applyAlignment="1">
      <alignment horizontal="left" vertical="top"/>
    </xf>
    <xf numFmtId="0" fontId="15" fillId="2" borderId="7" xfId="2" applyFont="1" applyFill="1" applyBorder="1" applyAlignment="1">
      <alignment horizontal="justify" vertical="top" wrapText="1"/>
    </xf>
    <xf numFmtId="49" fontId="13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41" fontId="13" fillId="2" borderId="1" xfId="1" applyFont="1" applyFill="1" applyBorder="1" applyAlignment="1">
      <alignment horizontal="center" vertical="top"/>
    </xf>
    <xf numFmtId="49" fontId="13" fillId="2" borderId="5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164" fontId="15" fillId="2" borderId="7" xfId="0" applyNumberFormat="1" applyFont="1" applyFill="1" applyBorder="1" applyAlignment="1">
      <alignment horizontal="justify" vertical="top" wrapText="1"/>
    </xf>
    <xf numFmtId="49" fontId="13" fillId="2" borderId="1" xfId="0" applyNumberFormat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justify" vertical="top" wrapText="1"/>
    </xf>
    <xf numFmtId="49" fontId="13" fillId="2" borderId="5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vertical="top" wrapText="1"/>
    </xf>
    <xf numFmtId="0" fontId="15" fillId="2" borderId="7" xfId="2" applyFont="1" applyFill="1" applyBorder="1" applyAlignment="1">
      <alignment horizontal="left" vertical="top" wrapText="1"/>
    </xf>
    <xf numFmtId="49" fontId="14" fillId="2" borderId="5" xfId="0" applyNumberFormat="1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top" wrapText="1"/>
    </xf>
    <xf numFmtId="164" fontId="14" fillId="2" borderId="8" xfId="0" applyNumberFormat="1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vertical="top" wrapText="1"/>
    </xf>
    <xf numFmtId="49" fontId="16" fillId="2" borderId="7" xfId="0" applyNumberFormat="1" applyFont="1" applyFill="1" applyBorder="1" applyAlignment="1">
      <alignment horizontal="justify" vertical="top" wrapText="1"/>
    </xf>
    <xf numFmtId="0" fontId="32" fillId="2" borderId="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49" fontId="14" fillId="2" borderId="5" xfId="0" applyNumberFormat="1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14" fillId="2" borderId="2" xfId="0" applyNumberFormat="1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/>
    </xf>
    <xf numFmtId="41" fontId="14" fillId="2" borderId="2" xfId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justify" vertical="top" wrapText="1"/>
    </xf>
    <xf numFmtId="0" fontId="14" fillId="2" borderId="7" xfId="0" applyFont="1" applyFill="1" applyBorder="1" applyAlignment="1">
      <alignment horizontal="justify" vertical="top" wrapText="1"/>
    </xf>
    <xf numFmtId="49" fontId="16" fillId="2" borderId="5" xfId="0" applyNumberFormat="1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left" vertical="top"/>
    </xf>
    <xf numFmtId="0" fontId="16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164" fontId="14" fillId="2" borderId="13" xfId="0" applyNumberFormat="1" applyFont="1" applyFill="1" applyBorder="1" applyAlignment="1">
      <alignment horizontal="left" vertical="top" wrapText="1"/>
    </xf>
    <xf numFmtId="41" fontId="16" fillId="2" borderId="1" xfId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7" xfId="2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horizontal="right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top"/>
    </xf>
    <xf numFmtId="164" fontId="16" fillId="2" borderId="1" xfId="0" applyNumberFormat="1" applyFont="1" applyFill="1" applyBorder="1" applyAlignment="1">
      <alignment horizontal="justify" vertical="top" wrapText="1"/>
    </xf>
    <xf numFmtId="0" fontId="16" fillId="2" borderId="4" xfId="0" applyFont="1" applyFill="1" applyBorder="1" applyAlignment="1">
      <alignment horizontal="center" vertical="top" wrapText="1"/>
    </xf>
    <xf numFmtId="49" fontId="14" fillId="2" borderId="3" xfId="0" applyNumberFormat="1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/>
    </xf>
    <xf numFmtId="41" fontId="14" fillId="2" borderId="3" xfId="1" applyFont="1" applyFill="1" applyBorder="1" applyAlignment="1">
      <alignment horizontal="center" vertical="top"/>
    </xf>
    <xf numFmtId="0" fontId="15" fillId="2" borderId="11" xfId="22" applyFont="1" applyFill="1" applyBorder="1" applyAlignment="1">
      <alignment horizontal="left" vertical="top" wrapText="1"/>
    </xf>
    <xf numFmtId="0" fontId="15" fillId="2" borderId="8" xfId="22" applyFont="1" applyFill="1" applyBorder="1" applyAlignment="1">
      <alignment horizontal="left" vertical="top" wrapText="1"/>
    </xf>
    <xf numFmtId="0" fontId="14" fillId="2" borderId="1" xfId="2" applyFont="1" applyFill="1" applyBorder="1" applyAlignment="1">
      <alignment vertical="top" wrapText="1"/>
    </xf>
    <xf numFmtId="0" fontId="14" fillId="2" borderId="1" xfId="2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left" vertical="top" wrapText="1"/>
    </xf>
    <xf numFmtId="0" fontId="14" fillId="2" borderId="7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49" fontId="14" fillId="2" borderId="6" xfId="0" applyNumberFormat="1" applyFont="1" applyFill="1" applyBorder="1" applyAlignment="1">
      <alignment horizontal="left" vertical="top"/>
    </xf>
    <xf numFmtId="41" fontId="28" fillId="2" borderId="1" xfId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4" fontId="16" fillId="2" borderId="12" xfId="0" applyNumberFormat="1" applyFont="1" applyFill="1" applyBorder="1" applyAlignment="1">
      <alignment horizontal="left" vertical="top" wrapText="1"/>
    </xf>
    <xf numFmtId="164" fontId="16" fillId="2" borderId="13" xfId="0" applyNumberFormat="1" applyFont="1" applyFill="1" applyBorder="1" applyAlignment="1">
      <alignment horizontal="justify" vertical="top" wrapText="1"/>
    </xf>
    <xf numFmtId="0" fontId="13" fillId="2" borderId="13" xfId="2" applyFont="1" applyFill="1" applyBorder="1" applyAlignment="1">
      <alignment vertical="center" wrapText="1"/>
    </xf>
    <xf numFmtId="164" fontId="14" fillId="2" borderId="5" xfId="0" applyNumberFormat="1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vertical="top" wrapText="1"/>
    </xf>
    <xf numFmtId="49" fontId="14" fillId="2" borderId="12" xfId="0" applyNumberFormat="1" applyFont="1" applyFill="1" applyBorder="1" applyAlignment="1">
      <alignment horizontal="left" vertical="top"/>
    </xf>
    <xf numFmtId="0" fontId="13" fillId="2" borderId="1" xfId="2" applyFont="1" applyFill="1" applyBorder="1" applyAlignment="1">
      <alignment vertical="top" wrapText="1"/>
    </xf>
    <xf numFmtId="0" fontId="0" fillId="2" borderId="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164" fontId="16" fillId="2" borderId="7" xfId="0" applyNumberFormat="1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164" fontId="13" fillId="2" borderId="5" xfId="0" applyNumberFormat="1" applyFont="1" applyFill="1" applyBorder="1" applyAlignment="1">
      <alignment horizontal="left" vertical="top"/>
    </xf>
    <xf numFmtId="164" fontId="13" fillId="2" borderId="5" xfId="0" applyNumberFormat="1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vertical="top" wrapText="1"/>
    </xf>
    <xf numFmtId="0" fontId="16" fillId="2" borderId="12" xfId="0" applyFont="1" applyFill="1" applyBorder="1" applyAlignment="1">
      <alignment vertical="top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right" vertical="center" wrapText="1"/>
    </xf>
    <xf numFmtId="0" fontId="0" fillId="2" borderId="11" xfId="0" applyFill="1" applyBorder="1"/>
    <xf numFmtId="0" fontId="0" fillId="2" borderId="4" xfId="0" applyFill="1" applyBorder="1" applyAlignment="1">
      <alignment horizontal="left"/>
    </xf>
    <xf numFmtId="0" fontId="0" fillId="2" borderId="12" xfId="0" applyFill="1" applyBorder="1"/>
    <xf numFmtId="0" fontId="0" fillId="2" borderId="3" xfId="0" applyFill="1" applyBorder="1" applyAlignment="1">
      <alignment horizontal="left"/>
    </xf>
    <xf numFmtId="41" fontId="15" fillId="2" borderId="1" xfId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right" vertical="center"/>
    </xf>
    <xf numFmtId="0" fontId="15" fillId="2" borderId="0" xfId="2" applyFont="1" applyFill="1" applyBorder="1" applyAlignment="1">
      <alignment horizontal="left" vertical="center"/>
    </xf>
    <xf numFmtId="165" fontId="15" fillId="2" borderId="0" xfId="2" applyNumberFormat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horizontal="left" vertical="center"/>
    </xf>
    <xf numFmtId="0" fontId="13" fillId="2" borderId="0" xfId="2" applyFont="1" applyFill="1" applyBorder="1" applyAlignment="1">
      <alignment horizontal="center" vertical="center"/>
    </xf>
    <xf numFmtId="41" fontId="13" fillId="2" borderId="0" xfId="2" applyNumberFormat="1" applyFont="1" applyFill="1" applyBorder="1" applyAlignment="1">
      <alignment horizontal="center" vertical="center"/>
    </xf>
    <xf numFmtId="41" fontId="13" fillId="2" borderId="0" xfId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vertical="center"/>
    </xf>
    <xf numFmtId="41" fontId="0" fillId="2" borderId="0" xfId="0" applyNumberFormat="1" applyFill="1"/>
    <xf numFmtId="0" fontId="15" fillId="2" borderId="0" xfId="2" applyFont="1" applyFill="1" applyBorder="1" applyAlignment="1">
      <alignment horizontal="center"/>
    </xf>
    <xf numFmtId="41" fontId="13" fillId="2" borderId="0" xfId="2" applyNumberFormat="1" applyFont="1" applyFill="1" applyBorder="1" applyAlignment="1">
      <alignment vertical="center"/>
    </xf>
    <xf numFmtId="0" fontId="15" fillId="2" borderId="0" xfId="2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2" fillId="0" borderId="0" xfId="2" applyFont="1" applyBorder="1" applyAlignment="1">
      <alignment horizontal="center"/>
    </xf>
    <xf numFmtId="0" fontId="16" fillId="2" borderId="11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5" fillId="2" borderId="7" xfId="2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 vertical="center" wrapText="1"/>
    </xf>
    <xf numFmtId="164" fontId="16" fillId="2" borderId="13" xfId="0" applyNumberFormat="1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5" fillId="2" borderId="9" xfId="22" applyFont="1" applyFill="1" applyBorder="1" applyAlignment="1">
      <alignment horizontal="left" vertical="top" wrapText="1"/>
    </xf>
    <xf numFmtId="0" fontId="15" fillId="2" borderId="10" xfId="22" applyFont="1" applyFill="1" applyBorder="1" applyAlignment="1">
      <alignment horizontal="left" vertical="top" wrapText="1"/>
    </xf>
    <xf numFmtId="164" fontId="14" fillId="2" borderId="13" xfId="0" applyNumberFormat="1" applyFont="1" applyFill="1" applyBorder="1" applyAlignment="1">
      <alignment horizontal="left" vertical="top"/>
    </xf>
    <xf numFmtId="0" fontId="28" fillId="0" borderId="4" xfId="0" applyFont="1" applyBorder="1" applyAlignment="1">
      <alignment vertical="center" wrapText="1"/>
    </xf>
    <xf numFmtId="0" fontId="13" fillId="2" borderId="3" xfId="2" applyFont="1" applyFill="1" applyBorder="1" applyAlignment="1">
      <alignment horizontal="left" vertical="top" wrapText="1"/>
    </xf>
    <xf numFmtId="0" fontId="13" fillId="2" borderId="3" xfId="2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left" vertical="top" wrapText="1"/>
    </xf>
    <xf numFmtId="164" fontId="14" fillId="0" borderId="10" xfId="0" applyNumberFormat="1" applyFont="1" applyFill="1" applyBorder="1" applyAlignment="1">
      <alignment horizontal="left" vertical="top" wrapText="1"/>
    </xf>
    <xf numFmtId="0" fontId="13" fillId="0" borderId="5" xfId="26" applyFont="1" applyFill="1" applyBorder="1" applyAlignment="1">
      <alignment vertical="top" wrapText="1"/>
    </xf>
    <xf numFmtId="0" fontId="0" fillId="0" borderId="0" xfId="0" quotePrefix="1"/>
    <xf numFmtId="0" fontId="16" fillId="0" borderId="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3" fillId="7" borderId="4" xfId="2" applyFont="1" applyFill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/>
    </xf>
    <xf numFmtId="0" fontId="13" fillId="7" borderId="4" xfId="2" applyFont="1" applyFill="1" applyBorder="1" applyAlignment="1">
      <alignment vertical="center" wrapText="1"/>
    </xf>
    <xf numFmtId="0" fontId="13" fillId="7" borderId="1" xfId="2" applyFont="1" applyFill="1" applyBorder="1" applyAlignment="1">
      <alignment horizontal="center" vertical="top" wrapText="1"/>
    </xf>
    <xf numFmtId="0" fontId="13" fillId="7" borderId="1" xfId="26" applyFont="1" applyFill="1" applyBorder="1" applyAlignment="1">
      <alignment horizontal="justify" vertical="top"/>
    </xf>
    <xf numFmtId="0" fontId="13" fillId="7" borderId="1" xfId="26" applyFont="1" applyFill="1" applyBorder="1" applyAlignment="1">
      <alignment horizontal="center" vertical="top" wrapText="1"/>
    </xf>
    <xf numFmtId="0" fontId="13" fillId="7" borderId="1" xfId="26" applyFont="1" applyFill="1" applyBorder="1" applyAlignment="1">
      <alignment horizontal="left" vertical="top" wrapText="1"/>
    </xf>
    <xf numFmtId="49" fontId="13" fillId="7" borderId="1" xfId="2" applyNumberFormat="1" applyFont="1" applyFill="1" applyBorder="1" applyAlignment="1">
      <alignment horizontal="center" vertical="center"/>
    </xf>
    <xf numFmtId="41" fontId="13" fillId="7" borderId="1" xfId="5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top" wrapText="1"/>
    </xf>
    <xf numFmtId="0" fontId="45" fillId="0" borderId="1" xfId="2" applyFont="1" applyFill="1" applyBorder="1" applyAlignment="1">
      <alignment horizontal="left" vertical="center" wrapText="1"/>
    </xf>
    <xf numFmtId="0" fontId="45" fillId="0" borderId="1" xfId="2" applyFont="1" applyFill="1" applyBorder="1" applyAlignment="1">
      <alignment horizontal="left" vertical="top" wrapText="1"/>
    </xf>
    <xf numFmtId="0" fontId="45" fillId="0" borderId="7" xfId="2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left" vertical="top" wrapText="1"/>
    </xf>
    <xf numFmtId="164" fontId="15" fillId="0" borderId="7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164" fontId="16" fillId="0" borderId="13" xfId="0" applyNumberFormat="1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/>
    </xf>
    <xf numFmtId="164" fontId="16" fillId="0" borderId="7" xfId="0" applyNumberFormat="1" applyFont="1" applyFill="1" applyBorder="1" applyAlignment="1">
      <alignment horizontal="left" vertical="top"/>
    </xf>
    <xf numFmtId="0" fontId="15" fillId="0" borderId="5" xfId="2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0" fillId="0" borderId="7" xfId="0" applyFill="1" applyBorder="1"/>
    <xf numFmtId="0" fontId="16" fillId="2" borderId="5" xfId="2" applyFont="1" applyFill="1" applyBorder="1" applyAlignment="1">
      <alignment horizontal="left" vertical="top" wrapText="1"/>
    </xf>
    <xf numFmtId="0" fontId="16" fillId="2" borderId="7" xfId="2" applyFont="1" applyFill="1" applyBorder="1" applyAlignment="1">
      <alignment horizontal="left" vertical="top" wrapText="1"/>
    </xf>
    <xf numFmtId="164" fontId="16" fillId="2" borderId="5" xfId="0" applyNumberFormat="1" applyFont="1" applyFill="1" applyBorder="1" applyAlignment="1">
      <alignment horizontal="left" vertical="top" wrapText="1"/>
    </xf>
    <xf numFmtId="164" fontId="16" fillId="2" borderId="7" xfId="0" applyNumberFormat="1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16" fillId="2" borderId="6" xfId="2" applyFont="1" applyFill="1" applyBorder="1" applyAlignment="1">
      <alignment horizontal="left" vertical="top" wrapText="1"/>
    </xf>
    <xf numFmtId="49" fontId="34" fillId="0" borderId="5" xfId="0" applyNumberFormat="1" applyFont="1" applyFill="1" applyBorder="1" applyAlignment="1">
      <alignment horizontal="left" vertical="top" wrapText="1"/>
    </xf>
    <xf numFmtId="49" fontId="34" fillId="0" borderId="7" xfId="0" applyNumberFormat="1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0" borderId="9" xfId="22" applyFont="1" applyFill="1" applyBorder="1" applyAlignment="1">
      <alignment horizontal="left" vertical="top" wrapText="1"/>
    </xf>
    <xf numFmtId="0" fontId="15" fillId="0" borderId="10" xfId="22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top" wrapText="1"/>
    </xf>
    <xf numFmtId="0" fontId="13" fillId="0" borderId="0" xfId="3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left" vertical="top" wrapText="1"/>
    </xf>
    <xf numFmtId="0" fontId="34" fillId="0" borderId="8" xfId="0" applyFont="1" applyFill="1" applyBorder="1" applyAlignment="1">
      <alignment horizontal="left" vertical="top" wrapText="1"/>
    </xf>
    <xf numFmtId="164" fontId="34" fillId="0" borderId="5" xfId="0" applyNumberFormat="1" applyFont="1" applyFill="1" applyBorder="1" applyAlignment="1">
      <alignment horizontal="left" vertical="top" wrapText="1"/>
    </xf>
    <xf numFmtId="164" fontId="34" fillId="0" borderId="7" xfId="0" applyNumberFormat="1" applyFont="1" applyFill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3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2" fillId="0" borderId="0" xfId="2" applyFont="1" applyAlignment="1">
      <alignment horizontal="center" vertical="center"/>
    </xf>
    <xf numFmtId="0" fontId="15" fillId="3" borderId="1" xfId="2" applyFont="1" applyFill="1" applyBorder="1" applyAlignment="1">
      <alignment horizontal="right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4" fillId="0" borderId="0" xfId="29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2" applyFont="1" applyFill="1" applyBorder="1" applyAlignment="1">
      <alignment horizontal="left" vertical="top"/>
    </xf>
    <xf numFmtId="0" fontId="15" fillId="0" borderId="4" xfId="2" applyFont="1" applyFill="1" applyBorder="1" applyAlignment="1">
      <alignment horizontal="left" vertical="top"/>
    </xf>
    <xf numFmtId="0" fontId="15" fillId="0" borderId="3" xfId="2" applyFont="1" applyFill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8" fillId="0" borderId="4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2" fillId="0" borderId="2" xfId="2" applyFont="1" applyFill="1" applyBorder="1" applyAlignment="1">
      <alignment horizontal="center" vertical="top"/>
    </xf>
    <xf numFmtId="0" fontId="22" fillId="0" borderId="4" xfId="2" applyFont="1" applyFill="1" applyBorder="1" applyAlignment="1">
      <alignment horizontal="center" vertical="top"/>
    </xf>
    <xf numFmtId="0" fontId="22" fillId="0" borderId="3" xfId="2" applyFont="1" applyFill="1" applyBorder="1" applyAlignment="1">
      <alignment horizontal="center" vertical="top"/>
    </xf>
    <xf numFmtId="0" fontId="22" fillId="0" borderId="2" xfId="2" applyFont="1" applyFill="1" applyBorder="1" applyAlignment="1">
      <alignment horizontal="left" vertical="top" wrapText="1"/>
    </xf>
    <xf numFmtId="0" fontId="22" fillId="0" borderId="4" xfId="2" applyFont="1" applyFill="1" applyBorder="1" applyAlignment="1">
      <alignment horizontal="left" vertical="top" wrapText="1"/>
    </xf>
    <xf numFmtId="0" fontId="22" fillId="0" borderId="3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4" fillId="0" borderId="6" xfId="0" applyFont="1" applyBorder="1"/>
    <xf numFmtId="0" fontId="24" fillId="0" borderId="7" xfId="0" applyFont="1" applyBorder="1"/>
    <xf numFmtId="0" fontId="22" fillId="4" borderId="5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right"/>
    </xf>
    <xf numFmtId="0" fontId="28" fillId="4" borderId="6" xfId="0" applyFont="1" applyFill="1" applyBorder="1" applyAlignment="1">
      <alignment horizontal="right"/>
    </xf>
    <xf numFmtId="0" fontId="28" fillId="4" borderId="7" xfId="0" applyFont="1" applyFill="1" applyBorder="1" applyAlignment="1">
      <alignment horizontal="right"/>
    </xf>
    <xf numFmtId="0" fontId="28" fillId="0" borderId="5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0" fontId="28" fillId="0" borderId="2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8" fillId="0" borderId="3" xfId="0" applyFont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right" vertical="center" wrapText="1"/>
    </xf>
    <xf numFmtId="0" fontId="15" fillId="2" borderId="9" xfId="22" applyFont="1" applyFill="1" applyBorder="1" applyAlignment="1">
      <alignment horizontal="left" vertical="top" wrapText="1"/>
    </xf>
    <xf numFmtId="0" fontId="15" fillId="2" borderId="10" xfId="22" applyFont="1" applyFill="1" applyBorder="1" applyAlignment="1">
      <alignment horizontal="left" vertical="top" wrapText="1"/>
    </xf>
    <xf numFmtId="0" fontId="15" fillId="2" borderId="11" xfId="22" applyFont="1" applyFill="1" applyBorder="1" applyAlignment="1">
      <alignment horizontal="left" vertical="top" wrapText="1"/>
    </xf>
    <xf numFmtId="0" fontId="15" fillId="2" borderId="8" xfId="22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5" fillId="2" borderId="5" xfId="2" applyFont="1" applyFill="1" applyBorder="1" applyAlignment="1">
      <alignment horizontal="left" vertical="top" wrapText="1"/>
    </xf>
    <xf numFmtId="0" fontId="15" fillId="2" borderId="7" xfId="2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center"/>
    </xf>
    <xf numFmtId="0" fontId="15" fillId="2" borderId="5" xfId="2" applyFont="1" applyFill="1" applyBorder="1" applyAlignment="1">
      <alignment horizontal="right" vertical="center"/>
    </xf>
    <xf numFmtId="0" fontId="15" fillId="2" borderId="6" xfId="2" applyFont="1" applyFill="1" applyBorder="1" applyAlignment="1">
      <alignment horizontal="right" vertical="center"/>
    </xf>
    <xf numFmtId="0" fontId="15" fillId="2" borderId="7" xfId="2" applyFont="1" applyFill="1" applyBorder="1" applyAlignment="1">
      <alignment horizontal="right" vertical="center"/>
    </xf>
    <xf numFmtId="49" fontId="16" fillId="2" borderId="5" xfId="0" applyNumberFormat="1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164" fontId="15" fillId="2" borderId="5" xfId="0" applyNumberFormat="1" applyFont="1" applyFill="1" applyBorder="1" applyAlignment="1">
      <alignment horizontal="left" vertical="top" wrapText="1"/>
    </xf>
    <xf numFmtId="164" fontId="15" fillId="2" borderId="7" xfId="0" applyNumberFormat="1" applyFont="1" applyFill="1" applyBorder="1" applyAlignment="1">
      <alignment horizontal="left" vertical="top" wrapText="1"/>
    </xf>
    <xf numFmtId="164" fontId="16" fillId="2" borderId="12" xfId="0" applyNumberFormat="1" applyFont="1" applyFill="1" applyBorder="1" applyAlignment="1">
      <alignment horizontal="left" vertical="top" wrapText="1"/>
    </xf>
    <xf numFmtId="164" fontId="16" fillId="2" borderId="13" xfId="0" applyNumberFormat="1" applyFont="1" applyFill="1" applyBorder="1" applyAlignment="1">
      <alignment horizontal="left" vertical="top" wrapText="1"/>
    </xf>
    <xf numFmtId="164" fontId="16" fillId="2" borderId="5" xfId="0" applyNumberFormat="1" applyFont="1" applyFill="1" applyBorder="1" applyAlignment="1">
      <alignment horizontal="left" vertical="top"/>
    </xf>
    <xf numFmtId="164" fontId="16" fillId="2" borderId="7" xfId="0" applyNumberFormat="1" applyFont="1" applyFill="1" applyBorder="1" applyAlignment="1">
      <alignment horizontal="left" vertical="top"/>
    </xf>
    <xf numFmtId="49" fontId="34" fillId="2" borderId="5" xfId="0" applyNumberFormat="1" applyFont="1" applyFill="1" applyBorder="1" applyAlignment="1">
      <alignment horizontal="left" vertical="top" wrapText="1"/>
    </xf>
    <xf numFmtId="49" fontId="34" fillId="2" borderId="7" xfId="0" applyNumberFormat="1" applyFont="1" applyFill="1" applyBorder="1" applyAlignment="1">
      <alignment horizontal="left" vertical="top" wrapText="1"/>
    </xf>
    <xf numFmtId="0" fontId="0" fillId="2" borderId="7" xfId="0" applyFill="1" applyBorder="1"/>
    <xf numFmtId="164" fontId="16" fillId="2" borderId="1" xfId="0" applyNumberFormat="1" applyFont="1" applyFill="1" applyBorder="1" applyAlignment="1">
      <alignment horizontal="left" vertical="top" wrapText="1"/>
    </xf>
    <xf numFmtId="49" fontId="16" fillId="2" borderId="5" xfId="0" applyNumberFormat="1" applyFont="1" applyFill="1" applyBorder="1" applyAlignment="1">
      <alignment horizontal="left" vertical="top"/>
    </xf>
    <xf numFmtId="49" fontId="16" fillId="2" borderId="7" xfId="0" applyNumberFormat="1" applyFont="1" applyFill="1" applyBorder="1" applyAlignment="1">
      <alignment horizontal="left" vertical="top"/>
    </xf>
    <xf numFmtId="0" fontId="28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8" fillId="4" borderId="5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</cellXfs>
  <cellStyles count="36">
    <cellStyle name="Comma [0]" xfId="1" builtinId="6"/>
    <cellStyle name="Comma [0] 2" xfId="6"/>
    <cellStyle name="Comma [0] 3" xfId="5"/>
    <cellStyle name="Comma [0] 4" xfId="23"/>
    <cellStyle name="Comma [0] 5" xfId="34"/>
    <cellStyle name="Comma 2" xfId="7"/>
    <cellStyle name="Comma 2 3" xfId="30"/>
    <cellStyle name="Comma 3" xfId="8"/>
    <cellStyle name="Comma 4" xfId="9"/>
    <cellStyle name="Comma 5" xfId="24"/>
    <cellStyle name="Comma 6" xfId="35"/>
    <cellStyle name="Normal" xfId="0" builtinId="0"/>
    <cellStyle name="Normal 10" xfId="20"/>
    <cellStyle name="Normal 10 2" xfId="25"/>
    <cellStyle name="Normal 10 3" xfId="32"/>
    <cellStyle name="Normal 11" xfId="21"/>
    <cellStyle name="Normal 12" xfId="26"/>
    <cellStyle name="Normal 12 2" xfId="27"/>
    <cellStyle name="Normal 13" xfId="31"/>
    <cellStyle name="Normal 14" xfId="33"/>
    <cellStyle name="Normal 2" xfId="3"/>
    <cellStyle name="Normal 2 2" xfId="10"/>
    <cellStyle name="Normal 2 2 2" xfId="28"/>
    <cellStyle name="Normal 2 2 3" xfId="29"/>
    <cellStyle name="Normal 2 3" xfId="22"/>
    <cellStyle name="Normal 3" xfId="2"/>
    <cellStyle name="Normal 4" xfId="4"/>
    <cellStyle name="Normal 4 2" xfId="19"/>
    <cellStyle name="Normal 5" xfId="11"/>
    <cellStyle name="Normal 6" xfId="12"/>
    <cellStyle name="Normal 7" xfId="13"/>
    <cellStyle name="Normal 7 2" xfId="14"/>
    <cellStyle name="Normal 8" xfId="15"/>
    <cellStyle name="Normal 8 2" xfId="16"/>
    <cellStyle name="Normal 9" xfId="17"/>
    <cellStyle name="Percent 2" xfId="18"/>
  </cellStyles>
  <dxfs count="0"/>
  <tableStyles count="0" defaultTableStyle="TableStyleMedium9" defaultPivotStyle="PivotStyleLight16"/>
  <colors>
    <mruColors>
      <color rgb="FFFE0AA7"/>
      <color rgb="FF33FD03"/>
      <color rgb="FF77EC02"/>
      <color rgb="FFA3F13B"/>
      <color rgb="FF84DA2E"/>
      <color rgb="FFFC0CDF"/>
      <color rgb="FFF414D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28576</xdr:colOff>
      <xdr:row>329</xdr:row>
      <xdr:rowOff>161925</xdr:rowOff>
    </xdr:from>
    <xdr:to>
      <xdr:col>12</xdr:col>
      <xdr:colOff>414656</xdr:colOff>
      <xdr:row>336</xdr:row>
      <xdr:rowOff>128216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A1A3"/>
            </a:clrFrom>
            <a:clrTo>
              <a:srgbClr val="A0A1A3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8972551" y="190738125"/>
          <a:ext cx="1576705" cy="1261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847725</xdr:colOff>
      <xdr:row>329</xdr:row>
      <xdr:rowOff>161925</xdr:rowOff>
    </xdr:from>
    <xdr:to>
      <xdr:col>15</xdr:col>
      <xdr:colOff>145712</xdr:colOff>
      <xdr:row>336</xdr:row>
      <xdr:rowOff>150576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3D5D4"/>
            </a:clrFrom>
            <a:clrTo>
              <a:srgbClr val="D3D5D4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9791700" y="190738125"/>
          <a:ext cx="1964987" cy="1284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331</xdr:row>
      <xdr:rowOff>123826</xdr:rowOff>
    </xdr:from>
    <xdr:to>
      <xdr:col>5</xdr:col>
      <xdr:colOff>201354</xdr:colOff>
      <xdr:row>337</xdr:row>
      <xdr:rowOff>123826</xdr:rowOff>
    </xdr:to>
    <xdr:pic>
      <xdr:nvPicPr>
        <xdr:cNvPr id="4" name="Picture 3" descr="H:\ega rkpdesa 2025\WhatsApp Image 2025-07-25 at 10.03.35.jpeg"/>
        <xdr:cNvPicPr/>
      </xdr:nvPicPr>
      <xdr:blipFill>
        <a:blip xmlns:r="http://schemas.openxmlformats.org/officeDocument/2006/relationships" r:embed="rId3">
          <a:clrChange>
            <a:clrFrom>
              <a:srgbClr val="9CA2A2"/>
            </a:clrFrom>
            <a:clrTo>
              <a:srgbClr val="9CA2A2">
                <a:alpha val="0"/>
              </a:srgbClr>
            </a:clrTo>
          </a:clrChange>
          <a:lum contrast="40000"/>
        </a:blip>
        <a:srcRect l="13998" t="27537" r="28771" b="24593"/>
        <a:stretch>
          <a:fillRect/>
        </a:stretch>
      </xdr:blipFill>
      <xdr:spPr bwMode="auto">
        <a:xfrm>
          <a:off x="1057275" y="191042926"/>
          <a:ext cx="2096829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123098</xdr:colOff>
      <xdr:row>32</xdr:row>
      <xdr:rowOff>114300</xdr:rowOff>
    </xdr:from>
    <xdr:to>
      <xdr:col>2</xdr:col>
      <xdr:colOff>690714</xdr:colOff>
      <xdr:row>39</xdr:row>
      <xdr:rowOff>24810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23098" y="6210300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32</xdr:row>
      <xdr:rowOff>57150</xdr:rowOff>
    </xdr:from>
    <xdr:to>
      <xdr:col>3</xdr:col>
      <xdr:colOff>42973</xdr:colOff>
      <xdr:row>39</xdr:row>
      <xdr:rowOff>10190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038225" y="6153150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857251</xdr:colOff>
      <xdr:row>37</xdr:row>
      <xdr:rowOff>111125</xdr:rowOff>
    </xdr:from>
    <xdr:to>
      <xdr:col>2</xdr:col>
      <xdr:colOff>338456</xdr:colOff>
      <xdr:row>43</xdr:row>
      <xdr:rowOff>182191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A1A3"/>
            </a:clrFrom>
            <a:clrTo>
              <a:srgbClr val="A0A1A3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206501" y="13200063"/>
          <a:ext cx="1576705" cy="1261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1905000</xdr:colOff>
      <xdr:row>37</xdr:row>
      <xdr:rowOff>190499</xdr:rowOff>
    </xdr:from>
    <xdr:to>
      <xdr:col>4</xdr:col>
      <xdr:colOff>83799</xdr:colOff>
      <xdr:row>43</xdr:row>
      <xdr:rowOff>142875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3D5D4"/>
            </a:clrFrom>
            <a:clrTo>
              <a:srgbClr val="D3D5D4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2254250" y="13279437"/>
          <a:ext cx="1964987" cy="1143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658813</xdr:colOff>
      <xdr:row>38</xdr:row>
      <xdr:rowOff>0</xdr:rowOff>
    </xdr:from>
    <xdr:to>
      <xdr:col>9</xdr:col>
      <xdr:colOff>647701</xdr:colOff>
      <xdr:row>44</xdr:row>
      <xdr:rowOff>23813</xdr:rowOff>
    </xdr:to>
    <xdr:pic>
      <xdr:nvPicPr>
        <xdr:cNvPr id="4" name="Picture 3" descr="H:\ega rkpdesa 2025\WhatsApp Image 2025-07-25 at 09.38.10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8382001" y="13287375"/>
          <a:ext cx="2695575" cy="1214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31</xdr:row>
      <xdr:rowOff>179917</xdr:rowOff>
    </xdr:from>
    <xdr:to>
      <xdr:col>1</xdr:col>
      <xdr:colOff>1322705</xdr:colOff>
      <xdr:row>38</xdr:row>
      <xdr:rowOff>108108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A1A3"/>
            </a:clrFrom>
            <a:clrTo>
              <a:srgbClr val="A0A1A3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79917" y="6350000"/>
          <a:ext cx="1576705" cy="1261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931333</xdr:colOff>
      <xdr:row>32</xdr:row>
      <xdr:rowOff>10584</xdr:rowOff>
    </xdr:from>
    <xdr:to>
      <xdr:col>2</xdr:col>
      <xdr:colOff>525654</xdr:colOff>
      <xdr:row>38</xdr:row>
      <xdr:rowOff>151635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3D5D4"/>
            </a:clrFrom>
            <a:clrTo>
              <a:srgbClr val="D3D5D4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365250" y="6371167"/>
          <a:ext cx="1964987" cy="1284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241</xdr:row>
      <xdr:rowOff>116417</xdr:rowOff>
    </xdr:from>
    <xdr:to>
      <xdr:col>2</xdr:col>
      <xdr:colOff>200871</xdr:colOff>
      <xdr:row>248</xdr:row>
      <xdr:rowOff>2275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A1A3"/>
            </a:clrFrom>
            <a:clrTo>
              <a:srgbClr val="A0A1A3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391583" y="62695667"/>
          <a:ext cx="1576705" cy="1261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1217084</xdr:colOff>
      <xdr:row>241</xdr:row>
      <xdr:rowOff>137583</xdr:rowOff>
    </xdr:from>
    <xdr:to>
      <xdr:col>2</xdr:col>
      <xdr:colOff>1795654</xdr:colOff>
      <xdr:row>248</xdr:row>
      <xdr:rowOff>45801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3D5D4"/>
            </a:clrFrom>
            <a:clrTo>
              <a:srgbClr val="D3D5D4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598084" y="62716833"/>
          <a:ext cx="1964987" cy="1284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121404</xdr:colOff>
      <xdr:row>37</xdr:row>
      <xdr:rowOff>76201</xdr:rowOff>
    </xdr:from>
    <xdr:to>
      <xdr:col>2</xdr:col>
      <xdr:colOff>750054</xdr:colOff>
      <xdr:row>43</xdr:row>
      <xdr:rowOff>175084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21404" y="7124701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37</xdr:row>
      <xdr:rowOff>85725</xdr:rowOff>
    </xdr:from>
    <xdr:to>
      <xdr:col>4</xdr:col>
      <xdr:colOff>262048</xdr:colOff>
      <xdr:row>44</xdr:row>
      <xdr:rowOff>38765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266825" y="7134225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121404</xdr:colOff>
      <xdr:row>36</xdr:row>
      <xdr:rowOff>57150</xdr:rowOff>
    </xdr:from>
    <xdr:to>
      <xdr:col>2</xdr:col>
      <xdr:colOff>750054</xdr:colOff>
      <xdr:row>42</xdr:row>
      <xdr:rowOff>156033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21404" y="6915150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36</xdr:row>
      <xdr:rowOff>161925</xdr:rowOff>
    </xdr:from>
    <xdr:to>
      <xdr:col>4</xdr:col>
      <xdr:colOff>233473</xdr:colOff>
      <xdr:row>43</xdr:row>
      <xdr:rowOff>114965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866775" y="7019925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121404</xdr:colOff>
      <xdr:row>52</xdr:row>
      <xdr:rowOff>63499</xdr:rowOff>
    </xdr:from>
    <xdr:to>
      <xdr:col>2</xdr:col>
      <xdr:colOff>739471</xdr:colOff>
      <xdr:row>58</xdr:row>
      <xdr:rowOff>162382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21404" y="27474332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211667</xdr:colOff>
      <xdr:row>51</xdr:row>
      <xdr:rowOff>84667</xdr:rowOff>
    </xdr:from>
    <xdr:to>
      <xdr:col>4</xdr:col>
      <xdr:colOff>284273</xdr:colOff>
      <xdr:row>58</xdr:row>
      <xdr:rowOff>37707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825500" y="27305000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253</xdr:row>
      <xdr:rowOff>31749</xdr:rowOff>
    </xdr:from>
    <xdr:to>
      <xdr:col>3</xdr:col>
      <xdr:colOff>33158</xdr:colOff>
      <xdr:row>259</xdr:row>
      <xdr:rowOff>132759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254000" y="159384999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984250</xdr:colOff>
      <xdr:row>253</xdr:row>
      <xdr:rowOff>179917</xdr:rowOff>
    </xdr:from>
    <xdr:to>
      <xdr:col>5</xdr:col>
      <xdr:colOff>580606</xdr:colOff>
      <xdr:row>260</xdr:row>
      <xdr:rowOff>132957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270000" y="159533167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123098</xdr:colOff>
      <xdr:row>33</xdr:row>
      <xdr:rowOff>133350</xdr:rowOff>
    </xdr:from>
    <xdr:to>
      <xdr:col>2</xdr:col>
      <xdr:colOff>728814</xdr:colOff>
      <xdr:row>40</xdr:row>
      <xdr:rowOff>43860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23098" y="6419850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33</xdr:row>
      <xdr:rowOff>76200</xdr:rowOff>
    </xdr:from>
    <xdr:to>
      <xdr:col>2</xdr:col>
      <xdr:colOff>2138473</xdr:colOff>
      <xdr:row>40</xdr:row>
      <xdr:rowOff>29240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038225" y="6362700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rm_Rapermen_Pemdes_141007\Form_Rapermen_PPD_Perancanaan_141007\FORM%20PELAKSANAAN%20PEMBANGUNAN%20DESA\Form.25.b.%20Lembar%20Catatan%20Pemeriksaan%20Desa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AppData\Roaming\Microsoft\Excel\RKPDES%202022%20BATUPUTE\RKPDESA%202022%20ACC%20Batupu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KPDesa%202023\REALISASI%20RKPD%20THN%202023\RKPDES%202022%20BATUPUTE\RKPDESA%202022%20ACC%20Batupu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NCANGAN RKPDes"/>
      <sheetName val="RAB MANUAL"/>
      <sheetName val="PROPOSAL TEKNIS OK"/>
      <sheetName val="Musrenbang usulan kecamatan"/>
      <sheetName val="Pagu Indikatif "/>
    </sheetNames>
    <sheetDataSet>
      <sheetData sheetId="0" refreshError="1"/>
      <sheetData sheetId="1" refreshError="1">
        <row r="23">
          <cell r="E23">
            <v>55200000</v>
          </cell>
        </row>
        <row r="839">
          <cell r="E839">
            <v>15000000</v>
          </cell>
        </row>
        <row r="847">
          <cell r="E847">
            <v>4000000</v>
          </cell>
        </row>
        <row r="1597">
          <cell r="E1597">
            <v>50000000</v>
          </cell>
        </row>
        <row r="2365">
          <cell r="E2365">
            <v>26250000</v>
          </cell>
        </row>
        <row r="2370">
          <cell r="E2370">
            <v>1860000</v>
          </cell>
        </row>
        <row r="2626">
          <cell r="E2626">
            <v>22520000</v>
          </cell>
        </row>
        <row r="3244">
          <cell r="E3244">
            <v>18367500</v>
          </cell>
        </row>
        <row r="3292">
          <cell r="E3292">
            <v>24415000</v>
          </cell>
        </row>
        <row r="3999">
          <cell r="E3999">
            <v>2700000</v>
          </cell>
        </row>
        <row r="4057">
          <cell r="E4057">
            <v>2700000</v>
          </cell>
        </row>
        <row r="4087">
          <cell r="E4087">
            <v>2700000</v>
          </cell>
        </row>
        <row r="4158">
          <cell r="E4158">
            <v>40243500</v>
          </cell>
        </row>
        <row r="4327">
          <cell r="E4327">
            <v>10000000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ANCANGAN RKPDes"/>
      <sheetName val="RAB MANUAL"/>
      <sheetName val="PROPOSAL TEKNIS OK"/>
      <sheetName val="Musrenbang usulan kecamatan"/>
      <sheetName val="Pagu Indikatif "/>
    </sheetNames>
    <sheetDataSet>
      <sheetData sheetId="0" refreshError="1"/>
      <sheetData sheetId="1" refreshError="1">
        <row r="23">
          <cell r="E23">
            <v>55200000</v>
          </cell>
        </row>
        <row r="98">
          <cell r="E98">
            <v>352080000</v>
          </cell>
        </row>
        <row r="839">
          <cell r="E839">
            <v>15000000</v>
          </cell>
        </row>
        <row r="847">
          <cell r="E847">
            <v>4000000</v>
          </cell>
        </row>
        <row r="1597">
          <cell r="E1597">
            <v>50000000</v>
          </cell>
        </row>
        <row r="2245">
          <cell r="E2245">
            <v>12906000</v>
          </cell>
        </row>
        <row r="2365">
          <cell r="E2365">
            <v>26250000</v>
          </cell>
        </row>
        <row r="2370">
          <cell r="E2370">
            <v>1860000</v>
          </cell>
        </row>
        <row r="2578">
          <cell r="E2578">
            <v>7995000</v>
          </cell>
        </row>
        <row r="2590">
          <cell r="E2590">
            <v>3565000</v>
          </cell>
        </row>
        <row r="2602">
          <cell r="E2602">
            <v>3565000</v>
          </cell>
        </row>
        <row r="2614">
          <cell r="E2614">
            <v>3565000</v>
          </cell>
        </row>
        <row r="2626">
          <cell r="E2626">
            <v>22520000</v>
          </cell>
        </row>
        <row r="3091">
          <cell r="E3091">
            <v>150000000</v>
          </cell>
        </row>
        <row r="3244">
          <cell r="E3244">
            <v>18367500</v>
          </cell>
        </row>
        <row r="3292">
          <cell r="E3292">
            <v>24415000</v>
          </cell>
        </row>
        <row r="3999">
          <cell r="E3999">
            <v>2700000</v>
          </cell>
        </row>
        <row r="4057">
          <cell r="E4057">
            <v>2700000</v>
          </cell>
        </row>
        <row r="4087">
          <cell r="E4087">
            <v>2700000</v>
          </cell>
        </row>
        <row r="4158">
          <cell r="E4158">
            <v>40243500</v>
          </cell>
        </row>
        <row r="4327">
          <cell r="E4327">
            <v>10000000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I299"/>
  <sheetViews>
    <sheetView view="pageBreakPreview" topLeftCell="A110" zoomScale="87" zoomScaleNormal="80" zoomScaleSheetLayoutView="87" zoomScalePageLayoutView="80" workbookViewId="0">
      <selection activeCell="E120" sqref="E120:F120"/>
    </sheetView>
  </sheetViews>
  <sheetFormatPr defaultRowHeight="15"/>
  <cols>
    <col min="1" max="1" width="5.28515625" style="1" customWidth="1"/>
    <col min="2" max="2" width="15" style="1" customWidth="1"/>
    <col min="3" max="3" width="9.140625" style="1"/>
    <col min="4" max="4" width="8.42578125" style="1" customWidth="1"/>
    <col min="5" max="5" width="5" style="1" customWidth="1"/>
    <col min="6" max="7" width="39.140625" style="1" customWidth="1"/>
    <col min="8" max="8" width="9.140625" style="1"/>
    <col min="9" max="9" width="12.5703125" style="1" bestFit="1" customWidth="1"/>
    <col min="10" max="16384" width="9.140625" style="1"/>
  </cols>
  <sheetData>
    <row r="1" spans="1:7">
      <c r="A1" s="1019" t="s">
        <v>761</v>
      </c>
      <c r="B1" s="1019"/>
      <c r="C1" s="1019"/>
      <c r="D1" s="1019"/>
      <c r="E1" s="1019"/>
      <c r="F1" s="1019"/>
      <c r="G1" s="315"/>
    </row>
    <row r="2" spans="1:7">
      <c r="A2" s="1019" t="s">
        <v>774</v>
      </c>
      <c r="B2" s="1019"/>
      <c r="C2" s="1019"/>
      <c r="D2" s="1019"/>
      <c r="E2" s="1019"/>
      <c r="F2" s="1019"/>
      <c r="G2" s="315"/>
    </row>
    <row r="3" spans="1:7">
      <c r="A3" s="9"/>
      <c r="B3" s="42"/>
      <c r="C3" s="42"/>
      <c r="D3" s="42"/>
      <c r="E3" s="42"/>
      <c r="F3" s="42"/>
      <c r="G3" s="42"/>
    </row>
    <row r="4" spans="1:7">
      <c r="A4" s="1020" t="s">
        <v>1</v>
      </c>
      <c r="B4" s="1020"/>
      <c r="C4" s="317" t="s">
        <v>0</v>
      </c>
      <c r="D4" s="317" t="s">
        <v>290</v>
      </c>
      <c r="E4" s="317"/>
      <c r="F4" s="13"/>
      <c r="G4" s="13"/>
    </row>
    <row r="5" spans="1:7">
      <c r="A5" s="11" t="s">
        <v>2</v>
      </c>
      <c r="B5" s="317"/>
      <c r="C5" s="317" t="s">
        <v>0</v>
      </c>
      <c r="D5" s="317" t="s">
        <v>27</v>
      </c>
      <c r="E5" s="317"/>
      <c r="F5" s="13"/>
      <c r="G5" s="13"/>
    </row>
    <row r="6" spans="1:7">
      <c r="A6" s="11" t="s">
        <v>3</v>
      </c>
      <c r="B6" s="317"/>
      <c r="C6" s="317" t="s">
        <v>0</v>
      </c>
      <c r="D6" s="317" t="s">
        <v>17</v>
      </c>
      <c r="E6" s="317"/>
      <c r="F6" s="13"/>
      <c r="G6" s="13"/>
    </row>
    <row r="7" spans="1:7">
      <c r="A7" s="11" t="s">
        <v>4</v>
      </c>
      <c r="B7" s="317"/>
      <c r="C7" s="317" t="s">
        <v>0</v>
      </c>
      <c r="D7" s="317" t="s">
        <v>18</v>
      </c>
      <c r="E7" s="317"/>
      <c r="F7" s="13"/>
      <c r="G7" s="13"/>
    </row>
    <row r="8" spans="1:7">
      <c r="A8" s="12"/>
      <c r="B8" s="13"/>
      <c r="C8" s="13"/>
      <c r="D8" s="13"/>
      <c r="E8" s="13"/>
      <c r="F8" s="13"/>
      <c r="G8" s="13"/>
    </row>
    <row r="9" spans="1:7" ht="22.5" customHeight="1">
      <c r="A9" s="1021" t="s">
        <v>6</v>
      </c>
      <c r="B9" s="1021" t="s">
        <v>7</v>
      </c>
      <c r="C9" s="1021"/>
      <c r="D9" s="1021"/>
      <c r="E9" s="1021"/>
      <c r="F9" s="1021"/>
      <c r="G9" s="351"/>
    </row>
    <row r="10" spans="1:7" ht="63.75" customHeight="1">
      <c r="A10" s="1021"/>
      <c r="B10" s="316" t="s">
        <v>8</v>
      </c>
      <c r="C10" s="1017" t="s">
        <v>76</v>
      </c>
      <c r="D10" s="1018"/>
      <c r="E10" s="1017" t="s">
        <v>9</v>
      </c>
      <c r="F10" s="1018"/>
      <c r="G10" s="351" t="s">
        <v>931</v>
      </c>
    </row>
    <row r="11" spans="1:7" ht="48" customHeight="1">
      <c r="A11" s="15" t="s">
        <v>28</v>
      </c>
      <c r="B11" s="327" t="s">
        <v>19</v>
      </c>
      <c r="C11" s="986" t="s">
        <v>77</v>
      </c>
      <c r="D11" s="987"/>
      <c r="E11" s="990" t="s">
        <v>78</v>
      </c>
      <c r="F11" s="991"/>
      <c r="G11" s="326"/>
    </row>
    <row r="12" spans="1:7" s="297" customFormat="1" ht="38.25" customHeight="1">
      <c r="A12" s="16"/>
      <c r="B12" s="43"/>
      <c r="C12" s="988"/>
      <c r="D12" s="989"/>
      <c r="E12" s="296">
        <v>1</v>
      </c>
      <c r="F12" s="2" t="s">
        <v>38</v>
      </c>
      <c r="G12" s="352" t="s">
        <v>930</v>
      </c>
    </row>
    <row r="13" spans="1:7" s="297" customFormat="1" ht="36.75" customHeight="1">
      <c r="A13" s="16"/>
      <c r="B13" s="43"/>
      <c r="C13" s="43"/>
      <c r="D13" s="56"/>
      <c r="E13" s="997" t="s">
        <v>79</v>
      </c>
      <c r="F13" s="998"/>
      <c r="G13" s="353"/>
    </row>
    <row r="14" spans="1:7" s="297" customFormat="1" ht="39.75" customHeight="1">
      <c r="A14" s="18"/>
      <c r="B14" s="328"/>
      <c r="C14" s="312"/>
      <c r="D14" s="57"/>
      <c r="E14" s="116" t="s">
        <v>28</v>
      </c>
      <c r="F14" s="2" t="s">
        <v>40</v>
      </c>
      <c r="G14" s="352" t="s">
        <v>930</v>
      </c>
    </row>
    <row r="15" spans="1:7" s="297" customFormat="1" ht="25.5" customHeight="1">
      <c r="A15" s="18"/>
      <c r="B15" s="328"/>
      <c r="C15" s="312"/>
      <c r="D15" s="57"/>
      <c r="E15" s="1005" t="s">
        <v>80</v>
      </c>
      <c r="F15" s="1006"/>
      <c r="G15" s="354"/>
    </row>
    <row r="16" spans="1:7" s="297" customFormat="1" ht="39" customHeight="1">
      <c r="A16" s="18"/>
      <c r="B16" s="328"/>
      <c r="C16" s="312"/>
      <c r="D16" s="57"/>
      <c r="E16" s="116" t="s">
        <v>28</v>
      </c>
      <c r="F16" s="2" t="s">
        <v>41</v>
      </c>
      <c r="G16" s="352" t="s">
        <v>930</v>
      </c>
    </row>
    <row r="17" spans="1:7" s="297" customFormat="1" ht="85.5" customHeight="1">
      <c r="A17" s="18"/>
      <c r="B17" s="328"/>
      <c r="C17" s="312"/>
      <c r="D17" s="57"/>
      <c r="E17" s="997" t="s">
        <v>82</v>
      </c>
      <c r="F17" s="998"/>
      <c r="G17" s="353"/>
    </row>
    <row r="18" spans="1:7" s="297" customFormat="1" ht="48.75" customHeight="1">
      <c r="A18" s="18"/>
      <c r="B18" s="328"/>
      <c r="C18" s="312"/>
      <c r="D18" s="57"/>
      <c r="E18" s="298" t="s">
        <v>28</v>
      </c>
      <c r="F18" s="133" t="s">
        <v>42</v>
      </c>
      <c r="G18" s="355" t="s">
        <v>929</v>
      </c>
    </row>
    <row r="19" spans="1:7" s="297" customFormat="1" ht="18.75" customHeight="1">
      <c r="A19" s="18"/>
      <c r="B19" s="328"/>
      <c r="C19" s="312"/>
      <c r="D19" s="57"/>
      <c r="E19" s="1005" t="s">
        <v>81</v>
      </c>
      <c r="F19" s="1006"/>
      <c r="G19" s="354"/>
    </row>
    <row r="20" spans="1:7" s="297" customFormat="1" ht="26.25" customHeight="1">
      <c r="A20" s="18"/>
      <c r="B20" s="328"/>
      <c r="C20" s="312"/>
      <c r="D20" s="57"/>
      <c r="E20" s="298" t="s">
        <v>28</v>
      </c>
      <c r="F20" s="133" t="s">
        <v>43</v>
      </c>
      <c r="G20" s="355" t="s">
        <v>930</v>
      </c>
    </row>
    <row r="21" spans="1:7" s="297" customFormat="1" ht="57" customHeight="1">
      <c r="A21" s="18"/>
      <c r="B21" s="328"/>
      <c r="C21" s="312"/>
      <c r="D21" s="57"/>
      <c r="E21" s="999" t="s">
        <v>82</v>
      </c>
      <c r="F21" s="1000"/>
      <c r="G21" s="356"/>
    </row>
    <row r="22" spans="1:7" s="297" customFormat="1" ht="44.25" customHeight="1">
      <c r="A22" s="18"/>
      <c r="B22" s="328"/>
      <c r="C22" s="312"/>
      <c r="D22" s="57"/>
      <c r="E22" s="300" t="s">
        <v>28</v>
      </c>
      <c r="F22" s="133" t="s">
        <v>5</v>
      </c>
      <c r="G22" s="352" t="s">
        <v>929</v>
      </c>
    </row>
    <row r="23" spans="1:7" s="297" customFormat="1" ht="24.75" customHeight="1">
      <c r="A23" s="18"/>
      <c r="B23" s="328"/>
      <c r="C23" s="312"/>
      <c r="D23" s="57"/>
      <c r="E23" s="997" t="s">
        <v>83</v>
      </c>
      <c r="F23" s="998"/>
      <c r="G23" s="353"/>
    </row>
    <row r="24" spans="1:7" s="297" customFormat="1" ht="27.75" customHeight="1">
      <c r="A24" s="18"/>
      <c r="B24" s="328"/>
      <c r="C24" s="312"/>
      <c r="D24" s="57"/>
      <c r="E24" s="116" t="s">
        <v>28</v>
      </c>
      <c r="F24" s="2" t="s">
        <v>44</v>
      </c>
      <c r="G24" s="352" t="s">
        <v>929</v>
      </c>
    </row>
    <row r="25" spans="1:7" s="297" customFormat="1" ht="37.5" customHeight="1">
      <c r="A25" s="18"/>
      <c r="B25" s="328"/>
      <c r="C25" s="312"/>
      <c r="D25" s="57"/>
      <c r="E25" s="997" t="s">
        <v>786</v>
      </c>
      <c r="F25" s="998"/>
      <c r="G25" s="353"/>
    </row>
    <row r="26" spans="1:7" s="297" customFormat="1" ht="27.75" customHeight="1">
      <c r="A26" s="18"/>
      <c r="B26" s="328"/>
      <c r="C26" s="312"/>
      <c r="D26" s="57"/>
      <c r="E26" s="116" t="s">
        <v>319</v>
      </c>
      <c r="F26" s="135" t="s">
        <v>787</v>
      </c>
      <c r="G26" s="352" t="s">
        <v>929</v>
      </c>
    </row>
    <row r="27" spans="1:7" s="297" customFormat="1" ht="35.25" customHeight="1">
      <c r="A27" s="18"/>
      <c r="B27" s="328"/>
      <c r="C27" s="312"/>
      <c r="D27" s="57"/>
      <c r="E27" s="116" t="s">
        <v>29</v>
      </c>
      <c r="F27" s="135" t="s">
        <v>788</v>
      </c>
      <c r="G27" s="352" t="s">
        <v>929</v>
      </c>
    </row>
    <row r="28" spans="1:7" s="297" customFormat="1" ht="24" customHeight="1">
      <c r="A28" s="18"/>
      <c r="B28" s="328"/>
      <c r="C28" s="312"/>
      <c r="D28" s="57"/>
      <c r="E28" s="116" t="s">
        <v>31</v>
      </c>
      <c r="F28" s="135" t="s">
        <v>789</v>
      </c>
      <c r="G28" s="352" t="s">
        <v>929</v>
      </c>
    </row>
    <row r="29" spans="1:7" s="297" customFormat="1" ht="39" customHeight="1">
      <c r="A29" s="18"/>
      <c r="B29" s="328"/>
      <c r="C29" s="312"/>
      <c r="D29" s="57"/>
      <c r="E29" s="997" t="s">
        <v>84</v>
      </c>
      <c r="F29" s="998"/>
      <c r="G29" s="353"/>
    </row>
    <row r="30" spans="1:7" s="297" customFormat="1" ht="41.25" customHeight="1">
      <c r="A30" s="18"/>
      <c r="B30" s="328"/>
      <c r="C30" s="312"/>
      <c r="D30" s="57"/>
      <c r="E30" s="116" t="s">
        <v>28</v>
      </c>
      <c r="F30" s="2" t="s">
        <v>45</v>
      </c>
      <c r="G30" s="352" t="s">
        <v>929</v>
      </c>
    </row>
    <row r="31" spans="1:7" s="297" customFormat="1" ht="26.25" customHeight="1">
      <c r="A31" s="18"/>
      <c r="B31" s="328"/>
      <c r="C31" s="312"/>
      <c r="D31" s="57"/>
      <c r="E31" s="997" t="s">
        <v>773</v>
      </c>
      <c r="F31" s="998"/>
      <c r="G31" s="353"/>
    </row>
    <row r="32" spans="1:7" s="297" customFormat="1" ht="37.5" customHeight="1">
      <c r="A32" s="18"/>
      <c r="B32" s="328"/>
      <c r="C32" s="312"/>
      <c r="D32" s="57"/>
      <c r="E32" s="116" t="s">
        <v>28</v>
      </c>
      <c r="F32" s="2" t="s">
        <v>46</v>
      </c>
      <c r="G32" s="352" t="s">
        <v>929</v>
      </c>
    </row>
    <row r="33" spans="1:7" s="297" customFormat="1" ht="25.5" customHeight="1">
      <c r="A33" s="18"/>
      <c r="B33" s="328"/>
      <c r="C33" s="312"/>
      <c r="D33" s="57"/>
      <c r="E33" s="997" t="s">
        <v>85</v>
      </c>
      <c r="F33" s="998"/>
      <c r="G33" s="353"/>
    </row>
    <row r="34" spans="1:7" s="297" customFormat="1" ht="33.75" customHeight="1">
      <c r="A34" s="18"/>
      <c r="B34" s="328"/>
      <c r="C34" s="312"/>
      <c r="D34" s="57"/>
      <c r="E34" s="116" t="s">
        <v>28</v>
      </c>
      <c r="F34" s="2" t="s">
        <v>47</v>
      </c>
      <c r="G34" s="352" t="s">
        <v>929</v>
      </c>
    </row>
    <row r="35" spans="1:7" s="297" customFormat="1" ht="27.75" customHeight="1">
      <c r="A35" s="18"/>
      <c r="B35" s="328"/>
      <c r="C35" s="312"/>
      <c r="D35" s="57"/>
      <c r="E35" s="1005" t="s">
        <v>86</v>
      </c>
      <c r="F35" s="1006"/>
      <c r="G35" s="354"/>
    </row>
    <row r="36" spans="1:7" s="297" customFormat="1" ht="37.5" customHeight="1">
      <c r="A36" s="18"/>
      <c r="B36" s="328"/>
      <c r="C36" s="312"/>
      <c r="D36" s="57"/>
      <c r="E36" s="116" t="s">
        <v>28</v>
      </c>
      <c r="F36" s="2" t="s">
        <v>48</v>
      </c>
      <c r="G36" s="352" t="s">
        <v>929</v>
      </c>
    </row>
    <row r="37" spans="1:7" s="297" customFormat="1" ht="42" customHeight="1">
      <c r="A37" s="18"/>
      <c r="B37" s="328"/>
      <c r="C37" s="988" t="s">
        <v>87</v>
      </c>
      <c r="D37" s="989"/>
      <c r="E37" s="1005" t="s">
        <v>232</v>
      </c>
      <c r="F37" s="1006"/>
      <c r="G37" s="354"/>
    </row>
    <row r="38" spans="1:7" s="297" customFormat="1" ht="37.5" customHeight="1">
      <c r="A38" s="18"/>
      <c r="B38" s="328"/>
      <c r="C38" s="988"/>
      <c r="D38" s="989"/>
      <c r="E38" s="116" t="s">
        <v>28</v>
      </c>
      <c r="F38" s="2" t="s">
        <v>148</v>
      </c>
      <c r="G38" s="352" t="s">
        <v>929</v>
      </c>
    </row>
    <row r="39" spans="1:7" s="297" customFormat="1" ht="42" customHeight="1">
      <c r="A39" s="18"/>
      <c r="B39" s="328"/>
      <c r="C39" s="312"/>
      <c r="D39" s="58"/>
      <c r="E39" s="134" t="s">
        <v>29</v>
      </c>
      <c r="F39" s="2" t="s">
        <v>172</v>
      </c>
      <c r="G39" s="352" t="s">
        <v>929</v>
      </c>
    </row>
    <row r="40" spans="1:7" s="297" customFormat="1" ht="35.1" customHeight="1">
      <c r="A40" s="18"/>
      <c r="B40" s="328"/>
      <c r="C40" s="312"/>
      <c r="D40" s="58"/>
      <c r="E40" s="134" t="s">
        <v>31</v>
      </c>
      <c r="F40" s="2" t="s">
        <v>309</v>
      </c>
      <c r="G40" s="352" t="s">
        <v>929</v>
      </c>
    </row>
    <row r="41" spans="1:7" s="297" customFormat="1" ht="35.1" customHeight="1">
      <c r="A41" s="18"/>
      <c r="B41" s="328"/>
      <c r="C41" s="312"/>
      <c r="D41" s="58"/>
      <c r="E41" s="134" t="s">
        <v>163</v>
      </c>
      <c r="F41" s="2" t="s">
        <v>556</v>
      </c>
      <c r="G41" s="352" t="s">
        <v>929</v>
      </c>
    </row>
    <row r="42" spans="1:7" s="297" customFormat="1" ht="38.25" customHeight="1">
      <c r="A42" s="18"/>
      <c r="B42" s="328"/>
      <c r="C42" s="312"/>
      <c r="D42" s="58"/>
      <c r="E42" s="134" t="s">
        <v>161</v>
      </c>
      <c r="F42" s="2" t="s">
        <v>769</v>
      </c>
      <c r="G42" s="352" t="s">
        <v>929</v>
      </c>
    </row>
    <row r="43" spans="1:7" s="297" customFormat="1" ht="40.5" customHeight="1">
      <c r="A43" s="18"/>
      <c r="B43" s="328"/>
      <c r="C43" s="312"/>
      <c r="D43" s="58"/>
      <c r="E43" s="134" t="s">
        <v>166</v>
      </c>
      <c r="F43" s="2" t="s">
        <v>558</v>
      </c>
      <c r="G43" s="352" t="s">
        <v>929</v>
      </c>
    </row>
    <row r="44" spans="1:7" s="297" customFormat="1" ht="27.75" customHeight="1">
      <c r="A44" s="18"/>
      <c r="B44" s="328"/>
      <c r="C44" s="312"/>
      <c r="D44" s="58"/>
      <c r="E44" s="134" t="s">
        <v>162</v>
      </c>
      <c r="F44" s="2" t="s">
        <v>578</v>
      </c>
      <c r="G44" s="352" t="s">
        <v>929</v>
      </c>
    </row>
    <row r="45" spans="1:7" s="297" customFormat="1" ht="40.5" customHeight="1">
      <c r="A45" s="18"/>
      <c r="B45" s="328"/>
      <c r="C45" s="312"/>
      <c r="D45" s="58"/>
      <c r="E45" s="134" t="s">
        <v>631</v>
      </c>
      <c r="F45" s="2" t="s">
        <v>632</v>
      </c>
      <c r="G45" s="352" t="s">
        <v>929</v>
      </c>
    </row>
    <row r="46" spans="1:7" s="297" customFormat="1" ht="26.25" customHeight="1">
      <c r="A46" s="18"/>
      <c r="B46" s="328"/>
      <c r="C46" s="312"/>
      <c r="D46" s="58"/>
      <c r="E46" s="134" t="s">
        <v>493</v>
      </c>
      <c r="F46" s="2" t="s">
        <v>673</v>
      </c>
      <c r="G46" s="352" t="s">
        <v>929</v>
      </c>
    </row>
    <row r="47" spans="1:7" s="297" customFormat="1" ht="27.75" customHeight="1">
      <c r="A47" s="18"/>
      <c r="B47" s="328"/>
      <c r="C47" s="312"/>
      <c r="D47" s="58"/>
      <c r="E47" s="134" t="s">
        <v>494</v>
      </c>
      <c r="F47" s="2" t="s">
        <v>676</v>
      </c>
      <c r="G47" s="352" t="s">
        <v>929</v>
      </c>
    </row>
    <row r="48" spans="1:7" s="297" customFormat="1" ht="27" customHeight="1">
      <c r="A48" s="18"/>
      <c r="B48" s="328"/>
      <c r="C48" s="312"/>
      <c r="D48" s="58"/>
      <c r="E48" s="134" t="s">
        <v>577</v>
      </c>
      <c r="F48" s="2" t="s">
        <v>674</v>
      </c>
      <c r="G48" s="352" t="s">
        <v>929</v>
      </c>
    </row>
    <row r="49" spans="1:7" s="297" customFormat="1" ht="27" customHeight="1">
      <c r="A49" s="18"/>
      <c r="B49" s="343"/>
      <c r="C49" s="342"/>
      <c r="D49" s="58"/>
      <c r="E49" s="134" t="s">
        <v>638</v>
      </c>
      <c r="F49" s="2" t="s">
        <v>933</v>
      </c>
      <c r="G49" s="352" t="s">
        <v>929</v>
      </c>
    </row>
    <row r="50" spans="1:7" s="297" customFormat="1" ht="36.75" customHeight="1">
      <c r="A50" s="18"/>
      <c r="B50" s="328"/>
      <c r="C50" s="312"/>
      <c r="D50" s="58"/>
      <c r="E50" s="134" t="s">
        <v>932</v>
      </c>
      <c r="F50" s="2" t="s">
        <v>753</v>
      </c>
      <c r="G50" s="352" t="s">
        <v>929</v>
      </c>
    </row>
    <row r="51" spans="1:7" s="297" customFormat="1" ht="36" customHeight="1">
      <c r="A51" s="18"/>
      <c r="B51" s="328"/>
      <c r="C51" s="312"/>
      <c r="D51" s="58"/>
      <c r="E51" s="994" t="s">
        <v>88</v>
      </c>
      <c r="F51" s="995"/>
      <c r="G51" s="357"/>
    </row>
    <row r="52" spans="1:7" s="297" customFormat="1" ht="40.5" customHeight="1">
      <c r="A52" s="18"/>
      <c r="B52" s="328"/>
      <c r="C52" s="312"/>
      <c r="D52" s="58"/>
      <c r="E52" s="134" t="s">
        <v>28</v>
      </c>
      <c r="F52" s="2" t="s">
        <v>310</v>
      </c>
      <c r="G52" s="352" t="s">
        <v>929</v>
      </c>
    </row>
    <row r="53" spans="1:7" s="297" customFormat="1" ht="31.5" customHeight="1">
      <c r="A53" s="18"/>
      <c r="B53" s="328"/>
      <c r="C53" s="312"/>
      <c r="D53" s="58"/>
      <c r="E53" s="134" t="s">
        <v>165</v>
      </c>
      <c r="F53" s="2" t="s">
        <v>728</v>
      </c>
      <c r="G53" s="352" t="s">
        <v>929</v>
      </c>
    </row>
    <row r="54" spans="1:7" s="297" customFormat="1" ht="69.75" customHeight="1">
      <c r="A54" s="18"/>
      <c r="B54" s="328"/>
      <c r="C54" s="1007" t="s">
        <v>89</v>
      </c>
      <c r="D54" s="1008"/>
      <c r="E54" s="994" t="s">
        <v>90</v>
      </c>
      <c r="F54" s="995"/>
      <c r="G54" s="357"/>
    </row>
    <row r="55" spans="1:7" s="297" customFormat="1" ht="25.5" customHeight="1">
      <c r="A55" s="18"/>
      <c r="B55" s="328"/>
      <c r="C55" s="312"/>
      <c r="D55" s="58"/>
      <c r="E55" s="134" t="s">
        <v>28</v>
      </c>
      <c r="F55" s="2" t="s">
        <v>156</v>
      </c>
      <c r="G55" s="358" t="s">
        <v>926</v>
      </c>
    </row>
    <row r="56" spans="1:7" s="297" customFormat="1" ht="32.25" customHeight="1">
      <c r="A56" s="18"/>
      <c r="B56" s="328"/>
      <c r="C56" s="326"/>
      <c r="D56" s="59"/>
      <c r="E56" s="994" t="s">
        <v>92</v>
      </c>
      <c r="F56" s="995"/>
      <c r="G56" s="357"/>
    </row>
    <row r="57" spans="1:7" s="297" customFormat="1" ht="31.5" customHeight="1">
      <c r="A57" s="18"/>
      <c r="B57" s="328"/>
      <c r="C57" s="326"/>
      <c r="D57" s="59"/>
      <c r="E57" s="134" t="s">
        <v>28</v>
      </c>
      <c r="F57" s="2" t="s">
        <v>436</v>
      </c>
      <c r="G57" s="358" t="s">
        <v>926</v>
      </c>
    </row>
    <row r="58" spans="1:7" s="297" customFormat="1" ht="34.5" customHeight="1">
      <c r="A58" s="18"/>
      <c r="B58" s="328"/>
      <c r="C58" s="51"/>
      <c r="D58" s="60"/>
      <c r="E58" s="997" t="s">
        <v>91</v>
      </c>
      <c r="F58" s="998"/>
      <c r="G58" s="353"/>
    </row>
    <row r="59" spans="1:7" s="297" customFormat="1" ht="29.25" customHeight="1">
      <c r="A59" s="18"/>
      <c r="B59" s="328"/>
      <c r="C59" s="312"/>
      <c r="D59" s="58"/>
      <c r="E59" s="116" t="s">
        <v>28</v>
      </c>
      <c r="F59" s="2" t="s">
        <v>868</v>
      </c>
      <c r="G59" s="358" t="s">
        <v>926</v>
      </c>
    </row>
    <row r="60" spans="1:7" s="297" customFormat="1" ht="24.75" customHeight="1">
      <c r="A60" s="18"/>
      <c r="B60" s="328"/>
      <c r="C60" s="312"/>
      <c r="D60" s="58"/>
      <c r="E60" s="134" t="s">
        <v>165</v>
      </c>
      <c r="F60" s="2" t="s">
        <v>174</v>
      </c>
      <c r="G60" s="358" t="s">
        <v>926</v>
      </c>
    </row>
    <row r="61" spans="1:7" s="297" customFormat="1" ht="31.5" customHeight="1">
      <c r="A61" s="18"/>
      <c r="B61" s="328"/>
      <c r="C61" s="312"/>
      <c r="D61" s="58"/>
      <c r="E61" s="134" t="s">
        <v>164</v>
      </c>
      <c r="F61" s="2" t="s">
        <v>626</v>
      </c>
      <c r="G61" s="358" t="s">
        <v>926</v>
      </c>
    </row>
    <row r="62" spans="1:7" s="297" customFormat="1" ht="28.5" customHeight="1">
      <c r="A62" s="18"/>
      <c r="B62" s="328"/>
      <c r="C62" s="312"/>
      <c r="D62" s="58"/>
      <c r="E62" s="134" t="s">
        <v>163</v>
      </c>
      <c r="F62" s="2" t="s">
        <v>793</v>
      </c>
      <c r="G62" s="358" t="s">
        <v>926</v>
      </c>
    </row>
    <row r="63" spans="1:7" s="297" customFormat="1" ht="26.25" customHeight="1">
      <c r="A63" s="18"/>
      <c r="B63" s="328"/>
      <c r="C63" s="312"/>
      <c r="D63" s="58"/>
      <c r="E63" s="994" t="s">
        <v>762</v>
      </c>
      <c r="F63" s="995"/>
      <c r="G63" s="357"/>
    </row>
    <row r="64" spans="1:7" s="297" customFormat="1" ht="35.25" customHeight="1">
      <c r="A64" s="18"/>
      <c r="B64" s="328"/>
      <c r="C64" s="312"/>
      <c r="D64" s="58"/>
      <c r="E64" s="182" t="s">
        <v>319</v>
      </c>
      <c r="F64" s="143" t="s">
        <v>763</v>
      </c>
      <c r="G64" s="358" t="s">
        <v>926</v>
      </c>
    </row>
    <row r="65" spans="1:7" s="297" customFormat="1" ht="64.5" customHeight="1">
      <c r="A65" s="18"/>
      <c r="B65" s="328"/>
      <c r="C65" s="988" t="s">
        <v>94</v>
      </c>
      <c r="D65" s="989"/>
      <c r="E65" s="997" t="s">
        <v>126</v>
      </c>
      <c r="F65" s="998"/>
      <c r="G65" s="353"/>
    </row>
    <row r="66" spans="1:7" s="297" customFormat="1" ht="39.75" customHeight="1">
      <c r="A66" s="18"/>
      <c r="B66" s="328"/>
      <c r="C66" s="312"/>
      <c r="D66" s="58"/>
      <c r="E66" s="116" t="s">
        <v>28</v>
      </c>
      <c r="F66" s="2" t="s">
        <v>50</v>
      </c>
      <c r="G66" s="352" t="s">
        <v>928</v>
      </c>
    </row>
    <row r="67" spans="1:7" s="297" customFormat="1" ht="25.5" customHeight="1">
      <c r="A67" s="18"/>
      <c r="B67" s="328"/>
      <c r="C67" s="312"/>
      <c r="D67" s="58"/>
      <c r="E67" s="137" t="s">
        <v>29</v>
      </c>
      <c r="F67" s="138" t="s">
        <v>53</v>
      </c>
      <c r="G67" s="352" t="s">
        <v>928</v>
      </c>
    </row>
    <row r="68" spans="1:7" s="297" customFormat="1" ht="22.5" customHeight="1">
      <c r="A68" s="18"/>
      <c r="B68" s="328"/>
      <c r="C68" s="312"/>
      <c r="D68" s="58"/>
      <c r="E68" s="116" t="s">
        <v>31</v>
      </c>
      <c r="F68" s="2" t="s">
        <v>54</v>
      </c>
      <c r="G68" s="352" t="s">
        <v>928</v>
      </c>
    </row>
    <row r="69" spans="1:7" s="297" customFormat="1" ht="27.75" customHeight="1">
      <c r="A69" s="18"/>
      <c r="B69" s="328"/>
      <c r="C69" s="312"/>
      <c r="D69" s="58"/>
      <c r="E69" s="116" t="s">
        <v>32</v>
      </c>
      <c r="F69" s="2" t="s">
        <v>782</v>
      </c>
      <c r="G69" s="352" t="s">
        <v>928</v>
      </c>
    </row>
    <row r="70" spans="1:7" s="297" customFormat="1" ht="19.5" customHeight="1">
      <c r="A70" s="18"/>
      <c r="B70" s="328"/>
      <c r="C70" s="312"/>
      <c r="D70" s="58"/>
      <c r="E70" s="116" t="s">
        <v>35</v>
      </c>
      <c r="F70" s="2" t="s">
        <v>56</v>
      </c>
      <c r="G70" s="352" t="s">
        <v>928</v>
      </c>
    </row>
    <row r="71" spans="1:7" s="297" customFormat="1" ht="21.75" customHeight="1">
      <c r="A71" s="18"/>
      <c r="B71" s="328"/>
      <c r="C71" s="312"/>
      <c r="D71" s="58"/>
      <c r="E71" s="134" t="s">
        <v>166</v>
      </c>
      <c r="F71" s="2" t="s">
        <v>714</v>
      </c>
      <c r="G71" s="352" t="s">
        <v>928</v>
      </c>
    </row>
    <row r="72" spans="1:7" s="297" customFormat="1" ht="33.75" customHeight="1">
      <c r="A72" s="18"/>
      <c r="B72" s="328"/>
      <c r="C72" s="312"/>
      <c r="D72" s="58"/>
      <c r="E72" s="134" t="s">
        <v>162</v>
      </c>
      <c r="F72" s="2" t="s">
        <v>781</v>
      </c>
      <c r="G72" s="352" t="s">
        <v>928</v>
      </c>
    </row>
    <row r="73" spans="1:7" s="297" customFormat="1" ht="42.75" customHeight="1">
      <c r="A73" s="18"/>
      <c r="B73" s="328"/>
      <c r="C73" s="312"/>
      <c r="D73" s="313"/>
      <c r="E73" s="997" t="s">
        <v>95</v>
      </c>
      <c r="F73" s="998"/>
      <c r="G73" s="353"/>
    </row>
    <row r="74" spans="1:7" s="297" customFormat="1" ht="29.25" customHeight="1">
      <c r="A74" s="18"/>
      <c r="B74" s="328"/>
      <c r="C74" s="312"/>
      <c r="D74" s="58"/>
      <c r="E74" s="116" t="s">
        <v>28</v>
      </c>
      <c r="F74" s="2" t="s">
        <v>57</v>
      </c>
      <c r="G74" s="352" t="s">
        <v>928</v>
      </c>
    </row>
    <row r="75" spans="1:7" s="297" customFormat="1" ht="35.25" customHeight="1">
      <c r="A75" s="18"/>
      <c r="B75" s="328"/>
      <c r="C75" s="312"/>
      <c r="D75" s="58"/>
      <c r="E75" s="134" t="s">
        <v>165</v>
      </c>
      <c r="F75" s="2" t="s">
        <v>498</v>
      </c>
      <c r="G75" s="352" t="s">
        <v>928</v>
      </c>
    </row>
    <row r="76" spans="1:7" s="297" customFormat="1" ht="32.25" customHeight="1">
      <c r="A76" s="18"/>
      <c r="B76" s="328"/>
      <c r="C76" s="312"/>
      <c r="D76" s="58"/>
      <c r="E76" s="997" t="s">
        <v>96</v>
      </c>
      <c r="F76" s="998"/>
      <c r="G76" s="353"/>
    </row>
    <row r="77" spans="1:7" s="297" customFormat="1" ht="27" customHeight="1">
      <c r="A77" s="18"/>
      <c r="B77" s="328"/>
      <c r="C77" s="312"/>
      <c r="D77" s="58"/>
      <c r="E77" s="116" t="s">
        <v>28</v>
      </c>
      <c r="F77" s="2" t="s">
        <v>140</v>
      </c>
      <c r="G77" s="352" t="s">
        <v>928</v>
      </c>
    </row>
    <row r="78" spans="1:7" s="297" customFormat="1" ht="41.25" customHeight="1">
      <c r="A78" s="18"/>
      <c r="B78" s="328"/>
      <c r="C78" s="312"/>
      <c r="D78" s="58"/>
      <c r="E78" s="994" t="s">
        <v>167</v>
      </c>
      <c r="F78" s="995"/>
      <c r="G78" s="357"/>
    </row>
    <row r="79" spans="1:7" s="297" customFormat="1" ht="27" customHeight="1">
      <c r="A79" s="18"/>
      <c r="B79" s="328"/>
      <c r="C79" s="312"/>
      <c r="D79" s="58"/>
      <c r="E79" s="319" t="s">
        <v>319</v>
      </c>
      <c r="F79" s="143" t="s">
        <v>320</v>
      </c>
      <c r="G79" s="352" t="s">
        <v>928</v>
      </c>
    </row>
    <row r="80" spans="1:7" s="297" customFormat="1" ht="27.75" customHeight="1">
      <c r="A80" s="18"/>
      <c r="B80" s="328"/>
      <c r="C80" s="312"/>
      <c r="D80" s="58"/>
      <c r="E80" s="116" t="s">
        <v>165</v>
      </c>
      <c r="F80" s="2" t="s">
        <v>168</v>
      </c>
      <c r="G80" s="352" t="s">
        <v>928</v>
      </c>
    </row>
    <row r="81" spans="1:7" s="297" customFormat="1" ht="29.25" customHeight="1">
      <c r="A81" s="18"/>
      <c r="B81" s="328"/>
      <c r="C81" s="312"/>
      <c r="D81" s="58"/>
      <c r="E81" s="134" t="s">
        <v>164</v>
      </c>
      <c r="F81" s="2" t="s">
        <v>313</v>
      </c>
      <c r="G81" s="352" t="s">
        <v>928</v>
      </c>
    </row>
    <row r="82" spans="1:7" s="297" customFormat="1" ht="31.5" customHeight="1">
      <c r="A82" s="18"/>
      <c r="B82" s="328"/>
      <c r="C82" s="312"/>
      <c r="D82" s="58"/>
      <c r="E82" s="134" t="s">
        <v>163</v>
      </c>
      <c r="F82" s="2" t="s">
        <v>317</v>
      </c>
      <c r="G82" s="352" t="s">
        <v>928</v>
      </c>
    </row>
    <row r="83" spans="1:7" s="297" customFormat="1" ht="27.75" customHeight="1">
      <c r="A83" s="18"/>
      <c r="B83" s="328"/>
      <c r="C83" s="312"/>
      <c r="D83" s="58"/>
      <c r="E83" s="134" t="s">
        <v>161</v>
      </c>
      <c r="F83" s="2" t="s">
        <v>323</v>
      </c>
      <c r="G83" s="352" t="s">
        <v>929</v>
      </c>
    </row>
    <row r="84" spans="1:7" s="297" customFormat="1" ht="40.5" customHeight="1">
      <c r="A84" s="18"/>
      <c r="B84" s="328"/>
      <c r="C84" s="312"/>
      <c r="D84" s="58"/>
      <c r="E84" s="134" t="s">
        <v>166</v>
      </c>
      <c r="F84" s="2" t="s">
        <v>326</v>
      </c>
      <c r="G84" s="352" t="s">
        <v>926</v>
      </c>
    </row>
    <row r="85" spans="1:7" s="297" customFormat="1" ht="28.5" customHeight="1">
      <c r="A85" s="18"/>
      <c r="B85" s="328"/>
      <c r="C85" s="312"/>
      <c r="D85" s="58"/>
      <c r="E85" s="134" t="s">
        <v>162</v>
      </c>
      <c r="F85" s="2" t="s">
        <v>330</v>
      </c>
      <c r="G85" s="352" t="s">
        <v>928</v>
      </c>
    </row>
    <row r="86" spans="1:7" s="297" customFormat="1" ht="27" customHeight="1">
      <c r="A86" s="18"/>
      <c r="B86" s="328"/>
      <c r="C86" s="312"/>
      <c r="D86" s="58"/>
      <c r="E86" s="994" t="s">
        <v>169</v>
      </c>
      <c r="F86" s="995"/>
      <c r="G86" s="357"/>
    </row>
    <row r="87" spans="1:7" s="297" customFormat="1" ht="31.5" customHeight="1">
      <c r="A87" s="18"/>
      <c r="B87" s="328"/>
      <c r="C87" s="312"/>
      <c r="D87" s="58"/>
      <c r="E87" s="134" t="s">
        <v>28</v>
      </c>
      <c r="F87" s="2" t="s">
        <v>170</v>
      </c>
      <c r="G87" s="352" t="s">
        <v>926</v>
      </c>
    </row>
    <row r="88" spans="1:7" s="297" customFormat="1" ht="46.5" customHeight="1">
      <c r="A88" s="18"/>
      <c r="B88" s="328"/>
      <c r="C88" s="312"/>
      <c r="D88" s="58"/>
      <c r="E88" s="994" t="s">
        <v>149</v>
      </c>
      <c r="F88" s="995"/>
      <c r="G88" s="357"/>
    </row>
    <row r="89" spans="1:7" s="297" customFormat="1" ht="39.75" customHeight="1">
      <c r="A89" s="18"/>
      <c r="B89" s="328"/>
      <c r="C89" s="312"/>
      <c r="D89" s="58"/>
      <c r="E89" s="134" t="s">
        <v>28</v>
      </c>
      <c r="F89" s="2" t="s">
        <v>150</v>
      </c>
      <c r="G89" s="352" t="s">
        <v>926</v>
      </c>
    </row>
    <row r="90" spans="1:7" s="297" customFormat="1" ht="26.25" customHeight="1">
      <c r="A90" s="18"/>
      <c r="B90" s="328"/>
      <c r="C90" s="312"/>
      <c r="D90" s="58"/>
      <c r="E90" s="997" t="s">
        <v>58</v>
      </c>
      <c r="F90" s="998"/>
      <c r="G90" s="353"/>
    </row>
    <row r="91" spans="1:7" s="297" customFormat="1" ht="30.75" customHeight="1">
      <c r="A91" s="18"/>
      <c r="B91" s="328"/>
      <c r="C91" s="312"/>
      <c r="D91" s="58"/>
      <c r="E91" s="116" t="s">
        <v>28</v>
      </c>
      <c r="F91" s="2" t="s">
        <v>127</v>
      </c>
      <c r="G91" s="352" t="s">
        <v>926</v>
      </c>
    </row>
    <row r="92" spans="1:7" s="297" customFormat="1" ht="33" customHeight="1">
      <c r="A92" s="18"/>
      <c r="B92" s="328"/>
      <c r="C92" s="312"/>
      <c r="D92" s="58"/>
      <c r="E92" s="994" t="s">
        <v>151</v>
      </c>
      <c r="F92" s="995"/>
      <c r="G92" s="357"/>
    </row>
    <row r="93" spans="1:7" s="297" customFormat="1" ht="30" customHeight="1">
      <c r="A93" s="18"/>
      <c r="B93" s="328"/>
      <c r="C93" s="312"/>
      <c r="D93" s="58"/>
      <c r="E93" s="134" t="s">
        <v>28</v>
      </c>
      <c r="F93" s="2" t="s">
        <v>152</v>
      </c>
      <c r="G93" s="352" t="s">
        <v>926</v>
      </c>
    </row>
    <row r="94" spans="1:7" s="297" customFormat="1" ht="33.75" customHeight="1">
      <c r="A94" s="18"/>
      <c r="B94" s="328"/>
      <c r="C94" s="1007" t="s">
        <v>97</v>
      </c>
      <c r="D94" s="1008"/>
      <c r="E94" s="994" t="s">
        <v>98</v>
      </c>
      <c r="F94" s="995"/>
      <c r="G94" s="357"/>
    </row>
    <row r="95" spans="1:7" s="297" customFormat="1" ht="27" customHeight="1">
      <c r="A95" s="18"/>
      <c r="B95" s="328"/>
      <c r="C95" s="312"/>
      <c r="D95" s="58"/>
      <c r="E95" s="134" t="s">
        <v>28</v>
      </c>
      <c r="F95" s="2" t="s">
        <v>157</v>
      </c>
      <c r="G95" s="352" t="s">
        <v>926</v>
      </c>
    </row>
    <row r="96" spans="1:7" s="297" customFormat="1" ht="27.75" customHeight="1">
      <c r="A96" s="18"/>
      <c r="B96" s="328"/>
      <c r="C96" s="326"/>
      <c r="D96" s="58"/>
      <c r="E96" s="134" t="s">
        <v>165</v>
      </c>
      <c r="F96" s="2" t="s">
        <v>404</v>
      </c>
      <c r="G96" s="352" t="s">
        <v>926</v>
      </c>
    </row>
    <row r="97" spans="1:7" s="297" customFormat="1" ht="26.25" customHeight="1">
      <c r="A97" s="18"/>
      <c r="B97" s="328"/>
      <c r="C97" s="326"/>
      <c r="D97" s="59"/>
      <c r="E97" s="994" t="s">
        <v>99</v>
      </c>
      <c r="F97" s="995"/>
      <c r="G97" s="357"/>
    </row>
    <row r="98" spans="1:7" s="297" customFormat="1" ht="38.25" customHeight="1">
      <c r="A98" s="18"/>
      <c r="B98" s="328"/>
      <c r="C98" s="326"/>
      <c r="D98" s="59"/>
      <c r="E98" s="116" t="s">
        <v>28</v>
      </c>
      <c r="F98" s="135" t="s">
        <v>99</v>
      </c>
      <c r="G98" s="352" t="s">
        <v>926</v>
      </c>
    </row>
    <row r="99" spans="1:7" s="297" customFormat="1" ht="21.75" customHeight="1">
      <c r="A99" s="18"/>
      <c r="B99" s="328"/>
      <c r="C99" s="326"/>
      <c r="D99" s="59"/>
      <c r="E99" s="1014" t="s">
        <v>100</v>
      </c>
      <c r="F99" s="1015"/>
      <c r="G99" s="359"/>
    </row>
    <row r="100" spans="1:7" s="297" customFormat="1" ht="23.25" customHeight="1">
      <c r="A100" s="18"/>
      <c r="B100" s="328"/>
      <c r="C100" s="326"/>
      <c r="D100" s="58"/>
      <c r="E100" s="134" t="s">
        <v>28</v>
      </c>
      <c r="F100" s="2" t="s">
        <v>141</v>
      </c>
      <c r="G100" s="352" t="s">
        <v>926</v>
      </c>
    </row>
    <row r="101" spans="1:7" s="297" customFormat="1" ht="27.75" customHeight="1">
      <c r="A101" s="18"/>
      <c r="B101" s="328"/>
      <c r="C101" s="51"/>
      <c r="D101" s="60"/>
      <c r="E101" s="997" t="s">
        <v>101</v>
      </c>
      <c r="F101" s="998"/>
      <c r="G101" s="353"/>
    </row>
    <row r="102" spans="1:7" s="297" customFormat="1" ht="28.5" customHeight="1">
      <c r="A102" s="19"/>
      <c r="B102" s="22"/>
      <c r="C102" s="324"/>
      <c r="D102" s="61"/>
      <c r="E102" s="116" t="s">
        <v>28</v>
      </c>
      <c r="F102" s="2" t="s">
        <v>59</v>
      </c>
      <c r="G102" s="352" t="s">
        <v>926</v>
      </c>
    </row>
    <row r="103" spans="1:7">
      <c r="A103" s="1016" t="s">
        <v>23</v>
      </c>
      <c r="B103" s="1016"/>
      <c r="C103" s="1016"/>
      <c r="D103" s="1016"/>
      <c r="E103" s="1016"/>
      <c r="F103" s="1016"/>
      <c r="G103" s="360"/>
    </row>
    <row r="104" spans="1:7" ht="36.75" customHeight="1">
      <c r="A104" s="15" t="s">
        <v>29</v>
      </c>
      <c r="B104" s="327" t="s">
        <v>72</v>
      </c>
      <c r="C104" s="986" t="s">
        <v>102</v>
      </c>
      <c r="D104" s="987"/>
      <c r="E104" s="1010" t="s">
        <v>103</v>
      </c>
      <c r="F104" s="1011"/>
      <c r="G104" s="361"/>
    </row>
    <row r="105" spans="1:7" ht="44.25" customHeight="1">
      <c r="A105" s="225"/>
      <c r="B105" s="328"/>
      <c r="C105" s="312"/>
      <c r="D105" s="313"/>
      <c r="E105" s="334">
        <v>1</v>
      </c>
      <c r="F105" s="271" t="s">
        <v>336</v>
      </c>
      <c r="G105" s="362" t="s">
        <v>922</v>
      </c>
    </row>
    <row r="106" spans="1:7" ht="42.75" customHeight="1">
      <c r="A106" s="17"/>
      <c r="B106" s="44"/>
      <c r="C106" s="312"/>
      <c r="D106" s="57"/>
      <c r="E106" s="347">
        <v>2</v>
      </c>
      <c r="F106" s="337" t="s">
        <v>921</v>
      </c>
      <c r="G106" s="362" t="s">
        <v>922</v>
      </c>
    </row>
    <row r="107" spans="1:7" ht="54" customHeight="1">
      <c r="A107" s="17"/>
      <c r="B107" s="44"/>
      <c r="C107" s="312" t="s">
        <v>30</v>
      </c>
      <c r="D107" s="57"/>
      <c r="E107" s="1012" t="s">
        <v>104</v>
      </c>
      <c r="F107" s="1013"/>
      <c r="G107" s="364"/>
    </row>
    <row r="108" spans="1:7" ht="41.25" customHeight="1">
      <c r="A108" s="225"/>
      <c r="B108" s="328"/>
      <c r="C108" s="312"/>
      <c r="D108" s="313"/>
      <c r="E108" s="334">
        <v>1</v>
      </c>
      <c r="F108" s="348" t="s">
        <v>333</v>
      </c>
      <c r="G108" s="362" t="s">
        <v>923</v>
      </c>
    </row>
    <row r="109" spans="1:7" ht="54.75" customHeight="1">
      <c r="A109" s="225"/>
      <c r="B109" s="328"/>
      <c r="C109" s="312"/>
      <c r="D109" s="313"/>
      <c r="E109" s="334">
        <v>2</v>
      </c>
      <c r="F109" s="271" t="s">
        <v>802</v>
      </c>
      <c r="G109" s="362" t="s">
        <v>923</v>
      </c>
    </row>
    <row r="110" spans="1:7" ht="43.5" customHeight="1">
      <c r="A110" s="225"/>
      <c r="B110" s="328"/>
      <c r="C110" s="312"/>
      <c r="D110" s="313"/>
      <c r="E110" s="335">
        <v>3</v>
      </c>
      <c r="F110" s="271" t="s">
        <v>803</v>
      </c>
      <c r="G110" s="362" t="s">
        <v>923</v>
      </c>
    </row>
    <row r="111" spans="1:7" ht="43.5" customHeight="1">
      <c r="A111" s="225"/>
      <c r="B111" s="328"/>
      <c r="C111" s="312"/>
      <c r="D111" s="313"/>
      <c r="E111" s="335">
        <v>4</v>
      </c>
      <c r="F111" s="271" t="s">
        <v>805</v>
      </c>
      <c r="G111" s="362" t="s">
        <v>923</v>
      </c>
    </row>
    <row r="112" spans="1:7" ht="43.5" customHeight="1">
      <c r="A112" s="225"/>
      <c r="B112" s="328"/>
      <c r="C112" s="312"/>
      <c r="D112" s="313"/>
      <c r="E112" s="335">
        <v>5</v>
      </c>
      <c r="F112" s="271" t="s">
        <v>808</v>
      </c>
      <c r="G112" s="362" t="s">
        <v>923</v>
      </c>
    </row>
    <row r="113" spans="1:7" ht="43.5" customHeight="1">
      <c r="A113" s="225"/>
      <c r="B113" s="328"/>
      <c r="C113" s="312"/>
      <c r="D113" s="313"/>
      <c r="E113" s="335">
        <v>6</v>
      </c>
      <c r="F113" s="271" t="s">
        <v>917</v>
      </c>
      <c r="G113" s="362" t="s">
        <v>922</v>
      </c>
    </row>
    <row r="114" spans="1:7" ht="51.75" customHeight="1">
      <c r="A114" s="225"/>
      <c r="B114" s="328"/>
      <c r="C114" s="312"/>
      <c r="D114" s="313"/>
      <c r="E114" s="335">
        <v>7</v>
      </c>
      <c r="F114" s="341" t="s">
        <v>839</v>
      </c>
      <c r="G114" s="362" t="s">
        <v>923</v>
      </c>
    </row>
    <row r="115" spans="1:7" ht="59.25" customHeight="1">
      <c r="A115" s="225"/>
      <c r="B115" s="328"/>
      <c r="C115" s="225" t="s">
        <v>105</v>
      </c>
      <c r="D115" s="344"/>
      <c r="E115" s="1010" t="s">
        <v>865</v>
      </c>
      <c r="F115" s="1011"/>
      <c r="G115" s="361"/>
    </row>
    <row r="116" spans="1:7" ht="39" customHeight="1">
      <c r="A116" s="225"/>
      <c r="B116" s="328"/>
      <c r="C116" s="225"/>
      <c r="D116" s="344"/>
      <c r="E116" s="335">
        <v>1</v>
      </c>
      <c r="F116" s="271" t="s">
        <v>866</v>
      </c>
      <c r="G116" s="362" t="s">
        <v>922</v>
      </c>
    </row>
    <row r="117" spans="1:7" ht="27" customHeight="1">
      <c r="A117" s="18"/>
      <c r="B117" s="328"/>
      <c r="C117" s="225"/>
      <c r="D117" s="344"/>
      <c r="E117" s="336" t="s">
        <v>165</v>
      </c>
      <c r="F117" s="346" t="s">
        <v>815</v>
      </c>
      <c r="G117" s="365" t="s">
        <v>922</v>
      </c>
    </row>
    <row r="118" spans="1:7" ht="30.75" customHeight="1">
      <c r="A118" s="225"/>
      <c r="B118" s="328"/>
      <c r="C118" s="225"/>
      <c r="D118" s="344"/>
      <c r="E118" s="335">
        <v>3</v>
      </c>
      <c r="F118" s="341" t="s">
        <v>867</v>
      </c>
      <c r="G118" s="362" t="s">
        <v>922</v>
      </c>
    </row>
    <row r="119" spans="1:7" ht="35.25" customHeight="1">
      <c r="A119" s="21"/>
      <c r="B119" s="328"/>
      <c r="C119" s="312"/>
      <c r="D119" s="57"/>
      <c r="E119" s="336" t="s">
        <v>163</v>
      </c>
      <c r="F119" s="337" t="s">
        <v>153</v>
      </c>
      <c r="G119" s="363" t="s">
        <v>922</v>
      </c>
    </row>
    <row r="120" spans="1:7" ht="51" customHeight="1">
      <c r="A120" s="18"/>
      <c r="B120" s="328"/>
      <c r="C120" s="225"/>
      <c r="D120" s="344"/>
      <c r="E120" s="997" t="s">
        <v>106</v>
      </c>
      <c r="F120" s="998"/>
      <c r="G120" s="353"/>
    </row>
    <row r="121" spans="1:7" ht="31.5" customHeight="1">
      <c r="A121" s="18"/>
      <c r="B121" s="328"/>
      <c r="C121" s="312"/>
      <c r="D121" s="313"/>
      <c r="E121" s="323">
        <v>1</v>
      </c>
      <c r="F121" s="173" t="s">
        <v>811</v>
      </c>
      <c r="G121" s="59" t="s">
        <v>924</v>
      </c>
    </row>
    <row r="122" spans="1:7" s="297" customFormat="1" ht="26.25" customHeight="1">
      <c r="A122" s="18"/>
      <c r="B122" s="328"/>
      <c r="C122" s="312"/>
      <c r="D122" s="57"/>
      <c r="E122" s="149" t="s">
        <v>165</v>
      </c>
      <c r="F122" s="2" t="s">
        <v>33</v>
      </c>
      <c r="G122" s="352" t="s">
        <v>924</v>
      </c>
    </row>
    <row r="123" spans="1:7" s="297" customFormat="1" ht="29.25" customHeight="1">
      <c r="A123" s="18"/>
      <c r="B123" s="328"/>
      <c r="C123" s="312"/>
      <c r="D123" s="57"/>
      <c r="E123" s="150" t="s">
        <v>164</v>
      </c>
      <c r="F123" s="2" t="s">
        <v>824</v>
      </c>
      <c r="G123" s="352" t="s">
        <v>924</v>
      </c>
    </row>
    <row r="124" spans="1:7" s="297" customFormat="1" ht="29.25" customHeight="1">
      <c r="A124" s="18"/>
      <c r="B124" s="328"/>
      <c r="C124" s="312"/>
      <c r="D124" s="57"/>
      <c r="E124" s="150" t="s">
        <v>163</v>
      </c>
      <c r="F124" s="2" t="s">
        <v>822</v>
      </c>
      <c r="G124" s="352" t="s">
        <v>924</v>
      </c>
    </row>
    <row r="125" spans="1:7" s="297" customFormat="1" ht="35.25" customHeight="1">
      <c r="A125" s="18"/>
      <c r="B125" s="328"/>
      <c r="C125" s="312"/>
      <c r="D125" s="57"/>
      <c r="E125" s="149" t="s">
        <v>161</v>
      </c>
      <c r="F125" s="2" t="s">
        <v>816</v>
      </c>
      <c r="G125" s="352" t="s">
        <v>924</v>
      </c>
    </row>
    <row r="126" spans="1:7" s="297" customFormat="1" ht="35.25" customHeight="1">
      <c r="A126" s="18"/>
      <c r="B126" s="328"/>
      <c r="C126" s="312"/>
      <c r="D126" s="57"/>
      <c r="E126" s="150" t="s">
        <v>166</v>
      </c>
      <c r="F126" s="2" t="s">
        <v>817</v>
      </c>
      <c r="G126" s="352" t="s">
        <v>924</v>
      </c>
    </row>
    <row r="127" spans="1:7" ht="30" customHeight="1">
      <c r="A127" s="18"/>
      <c r="B127" s="328"/>
      <c r="C127" s="312"/>
      <c r="D127" s="57"/>
      <c r="E127" s="149" t="s">
        <v>162</v>
      </c>
      <c r="F127" s="135" t="s">
        <v>139</v>
      </c>
      <c r="G127" s="352" t="s">
        <v>924</v>
      </c>
    </row>
    <row r="128" spans="1:7" ht="27.75" customHeight="1">
      <c r="A128" s="18"/>
      <c r="B128" s="328"/>
      <c r="C128" s="312"/>
      <c r="D128" s="57"/>
      <c r="E128" s="150" t="s">
        <v>631</v>
      </c>
      <c r="F128" s="2" t="s">
        <v>642</v>
      </c>
      <c r="G128" s="352" t="s">
        <v>924</v>
      </c>
    </row>
    <row r="129" spans="1:7" ht="25.5" customHeight="1">
      <c r="A129" s="18"/>
      <c r="B129" s="328"/>
      <c r="C129" s="312"/>
      <c r="D129" s="57"/>
      <c r="E129" s="150" t="s">
        <v>493</v>
      </c>
      <c r="F129" s="135" t="s">
        <v>814</v>
      </c>
      <c r="G129" s="352" t="s">
        <v>924</v>
      </c>
    </row>
    <row r="130" spans="1:7" ht="40.5" customHeight="1">
      <c r="A130" s="18"/>
      <c r="B130" s="328"/>
      <c r="C130" s="312"/>
      <c r="D130" s="57"/>
      <c r="E130" s="150" t="s">
        <v>494</v>
      </c>
      <c r="F130" s="135" t="s">
        <v>820</v>
      </c>
      <c r="G130" s="352" t="s">
        <v>924</v>
      </c>
    </row>
    <row r="131" spans="1:7" ht="41.25" customHeight="1">
      <c r="A131" s="18"/>
      <c r="B131" s="328"/>
      <c r="C131" s="312"/>
      <c r="D131" s="57"/>
      <c r="E131" s="997" t="s">
        <v>107</v>
      </c>
      <c r="F131" s="998"/>
      <c r="G131" s="353"/>
    </row>
    <row r="132" spans="1:7" ht="27.75" customHeight="1">
      <c r="A132" s="18"/>
      <c r="B132" s="328"/>
      <c r="C132" s="312"/>
      <c r="D132" s="57"/>
      <c r="E132" s="336" t="s">
        <v>319</v>
      </c>
      <c r="F132" s="337" t="s">
        <v>343</v>
      </c>
      <c r="G132" s="352" t="s">
        <v>924</v>
      </c>
    </row>
    <row r="133" spans="1:7" ht="21.75" customHeight="1">
      <c r="A133" s="18"/>
      <c r="B133" s="328"/>
      <c r="C133" s="312"/>
      <c r="D133" s="57"/>
      <c r="E133" s="336" t="s">
        <v>165</v>
      </c>
      <c r="F133" s="337" t="s">
        <v>402</v>
      </c>
      <c r="G133" s="352" t="s">
        <v>924</v>
      </c>
    </row>
    <row r="134" spans="1:7" ht="25.5" customHeight="1">
      <c r="A134" s="18"/>
      <c r="B134" s="328"/>
      <c r="C134" s="312"/>
      <c r="D134" s="57"/>
      <c r="E134" s="336" t="s">
        <v>164</v>
      </c>
      <c r="F134" s="337" t="s">
        <v>725</v>
      </c>
      <c r="G134" s="352" t="s">
        <v>924</v>
      </c>
    </row>
    <row r="135" spans="1:7" ht="21.75" customHeight="1">
      <c r="A135" s="18"/>
      <c r="B135" s="328"/>
      <c r="C135" s="312"/>
      <c r="D135" s="57"/>
      <c r="E135" s="336" t="s">
        <v>163</v>
      </c>
      <c r="F135" s="337" t="s">
        <v>405</v>
      </c>
      <c r="G135" s="352" t="s">
        <v>924</v>
      </c>
    </row>
    <row r="136" spans="1:7" ht="30.75" customHeight="1">
      <c r="A136" s="18"/>
      <c r="B136" s="328"/>
      <c r="C136" s="312"/>
      <c r="D136" s="57"/>
      <c r="E136" s="345" t="s">
        <v>161</v>
      </c>
      <c r="F136" s="338" t="s">
        <v>737</v>
      </c>
      <c r="G136" s="352" t="s">
        <v>924</v>
      </c>
    </row>
    <row r="137" spans="1:7" ht="23.25" customHeight="1">
      <c r="A137" s="18"/>
      <c r="B137" s="328"/>
      <c r="C137" s="312"/>
      <c r="D137" s="57"/>
      <c r="E137" s="345" t="s">
        <v>166</v>
      </c>
      <c r="F137" s="338" t="s">
        <v>636</v>
      </c>
      <c r="G137" s="352" t="s">
        <v>924</v>
      </c>
    </row>
    <row r="138" spans="1:7" ht="27" customHeight="1">
      <c r="A138" s="18"/>
      <c r="B138" s="328"/>
      <c r="C138" s="312"/>
      <c r="D138" s="57"/>
      <c r="E138" s="345" t="s">
        <v>162</v>
      </c>
      <c r="F138" s="338" t="s">
        <v>533</v>
      </c>
      <c r="G138" s="352" t="s">
        <v>924</v>
      </c>
    </row>
    <row r="139" spans="1:7" ht="27" customHeight="1">
      <c r="A139" s="18"/>
      <c r="B139" s="328"/>
      <c r="C139" s="312"/>
      <c r="D139" s="57"/>
      <c r="E139" s="345" t="s">
        <v>631</v>
      </c>
      <c r="F139" s="338" t="s">
        <v>539</v>
      </c>
      <c r="G139" s="352" t="s">
        <v>924</v>
      </c>
    </row>
    <row r="140" spans="1:7" ht="27" customHeight="1">
      <c r="A140" s="18"/>
      <c r="B140" s="328"/>
      <c r="C140" s="312"/>
      <c r="D140" s="57"/>
      <c r="E140" s="345" t="s">
        <v>493</v>
      </c>
      <c r="F140" s="338" t="s">
        <v>639</v>
      </c>
      <c r="G140" s="352" t="s">
        <v>924</v>
      </c>
    </row>
    <row r="141" spans="1:7" ht="27" customHeight="1">
      <c r="A141" s="18"/>
      <c r="B141" s="328"/>
      <c r="C141" s="312"/>
      <c r="D141" s="57"/>
      <c r="E141" s="345" t="s">
        <v>494</v>
      </c>
      <c r="F141" s="346" t="s">
        <v>819</v>
      </c>
      <c r="G141" s="352" t="s">
        <v>924</v>
      </c>
    </row>
    <row r="142" spans="1:7" ht="33.75" customHeight="1">
      <c r="A142" s="21"/>
      <c r="B142" s="328"/>
      <c r="C142" s="312"/>
      <c r="D142" s="57"/>
      <c r="E142" s="1005" t="s">
        <v>108</v>
      </c>
      <c r="F142" s="1006"/>
      <c r="G142" s="354"/>
    </row>
    <row r="143" spans="1:7" s="297" customFormat="1" ht="21.75" customHeight="1">
      <c r="A143" s="21"/>
      <c r="B143" s="328"/>
      <c r="C143" s="312"/>
      <c r="D143" s="57"/>
      <c r="E143" s="150" t="s">
        <v>177</v>
      </c>
      <c r="F143" s="143" t="s">
        <v>346</v>
      </c>
      <c r="G143" s="352" t="s">
        <v>924</v>
      </c>
    </row>
    <row r="144" spans="1:7" s="297" customFormat="1" ht="39" customHeight="1">
      <c r="A144" s="21"/>
      <c r="B144" s="328"/>
      <c r="C144" s="312"/>
      <c r="D144" s="57"/>
      <c r="E144" s="150" t="s">
        <v>165</v>
      </c>
      <c r="F144" s="113" t="s">
        <v>812</v>
      </c>
      <c r="G144" s="358" t="s">
        <v>923</v>
      </c>
    </row>
    <row r="145" spans="1:9" s="297" customFormat="1" ht="25.5" customHeight="1">
      <c r="A145" s="21"/>
      <c r="B145" s="328"/>
      <c r="C145" s="312"/>
      <c r="D145" s="57"/>
      <c r="E145" s="150" t="s">
        <v>164</v>
      </c>
      <c r="F145" s="113" t="s">
        <v>813</v>
      </c>
      <c r="G145" s="352" t="s">
        <v>924</v>
      </c>
    </row>
    <row r="146" spans="1:9" ht="36.75" customHeight="1">
      <c r="A146" s="21"/>
      <c r="B146" s="328"/>
      <c r="C146" s="1007" t="s">
        <v>109</v>
      </c>
      <c r="D146" s="1008"/>
      <c r="E146" s="997" t="s">
        <v>364</v>
      </c>
      <c r="F146" s="998"/>
      <c r="G146" s="353"/>
    </row>
    <row r="147" spans="1:9" ht="27.75" customHeight="1">
      <c r="A147" s="21"/>
      <c r="B147" s="328"/>
      <c r="C147" s="321"/>
      <c r="D147" s="322"/>
      <c r="E147" s="318">
        <v>1</v>
      </c>
      <c r="F147" s="168" t="s">
        <v>348</v>
      </c>
      <c r="G147" s="366" t="s">
        <v>923</v>
      </c>
    </row>
    <row r="148" spans="1:9" ht="20.25" customHeight="1">
      <c r="A148" s="21"/>
      <c r="B148" s="328"/>
      <c r="C148" s="321"/>
      <c r="D148" s="322"/>
      <c r="E148" s="251">
        <v>2</v>
      </c>
      <c r="F148" s="224" t="s">
        <v>511</v>
      </c>
      <c r="G148" s="366" t="s">
        <v>923</v>
      </c>
    </row>
    <row r="149" spans="1:9" ht="25.5" customHeight="1">
      <c r="A149" s="21"/>
      <c r="B149" s="328"/>
      <c r="C149" s="321"/>
      <c r="D149" s="322"/>
      <c r="E149" s="318">
        <v>3</v>
      </c>
      <c r="F149" s="339" t="s">
        <v>856</v>
      </c>
      <c r="G149" s="366" t="s">
        <v>923</v>
      </c>
    </row>
    <row r="150" spans="1:9" ht="32.25" customHeight="1">
      <c r="A150" s="21"/>
      <c r="B150" s="328"/>
      <c r="C150" s="321"/>
      <c r="D150" s="322"/>
      <c r="E150" s="997" t="s">
        <v>443</v>
      </c>
      <c r="F150" s="998"/>
      <c r="G150" s="353"/>
    </row>
    <row r="151" spans="1:9" ht="27" customHeight="1">
      <c r="A151" s="21"/>
      <c r="B151" s="328"/>
      <c r="C151" s="321"/>
      <c r="D151" s="322"/>
      <c r="E151" s="173">
        <v>1</v>
      </c>
      <c r="F151" s="160" t="s">
        <v>514</v>
      </c>
      <c r="G151" s="366" t="s">
        <v>923</v>
      </c>
    </row>
    <row r="152" spans="1:9" ht="32.25" customHeight="1">
      <c r="A152" s="21"/>
      <c r="B152" s="328"/>
      <c r="C152" s="321"/>
      <c r="D152" s="322"/>
      <c r="E152" s="173">
        <v>2</v>
      </c>
      <c r="F152" s="160" t="s">
        <v>532</v>
      </c>
      <c r="G152" s="366" t="s">
        <v>923</v>
      </c>
    </row>
    <row r="153" spans="1:9" ht="29.25" customHeight="1">
      <c r="A153" s="21"/>
      <c r="B153" s="328"/>
      <c r="C153" s="321"/>
      <c r="D153" s="322"/>
      <c r="E153" s="251">
        <v>3</v>
      </c>
      <c r="F153" s="112" t="s">
        <v>852</v>
      </c>
      <c r="G153" s="366" t="s">
        <v>923</v>
      </c>
    </row>
    <row r="154" spans="1:9" ht="33.75" customHeight="1">
      <c r="A154" s="21"/>
      <c r="B154" s="328"/>
      <c r="C154" s="321"/>
      <c r="D154" s="322"/>
      <c r="E154" s="251">
        <v>4</v>
      </c>
      <c r="F154" s="112" t="s">
        <v>850</v>
      </c>
      <c r="G154" s="366" t="s">
        <v>923</v>
      </c>
    </row>
    <row r="155" spans="1:9" ht="24.75" customHeight="1">
      <c r="A155" s="21"/>
      <c r="B155" s="328"/>
      <c r="C155" s="321"/>
      <c r="D155" s="322"/>
      <c r="E155" s="251">
        <v>5</v>
      </c>
      <c r="F155" s="112" t="s">
        <v>854</v>
      </c>
      <c r="G155" s="366" t="s">
        <v>923</v>
      </c>
    </row>
    <row r="156" spans="1:9" ht="33" customHeight="1">
      <c r="A156" s="21"/>
      <c r="B156" s="328"/>
      <c r="C156" s="321"/>
      <c r="D156" s="322"/>
      <c r="E156" s="251">
        <v>6</v>
      </c>
      <c r="F156" s="112" t="s">
        <v>859</v>
      </c>
      <c r="G156" s="366" t="s">
        <v>923</v>
      </c>
    </row>
    <row r="157" spans="1:9" ht="37.5" customHeight="1">
      <c r="A157" s="21"/>
      <c r="B157" s="328"/>
      <c r="C157" s="321"/>
      <c r="D157" s="322"/>
      <c r="E157" s="997" t="s">
        <v>365</v>
      </c>
      <c r="F157" s="998"/>
      <c r="G157" s="353"/>
    </row>
    <row r="158" spans="1:9" ht="43.5" customHeight="1">
      <c r="A158" s="21"/>
      <c r="B158" s="328"/>
      <c r="C158" s="321"/>
      <c r="D158" s="322"/>
      <c r="E158" s="318" t="s">
        <v>177</v>
      </c>
      <c r="F158" s="72" t="s">
        <v>742</v>
      </c>
      <c r="G158" s="366" t="s">
        <v>923</v>
      </c>
      <c r="I158" s="275"/>
    </row>
    <row r="159" spans="1:9" ht="45" customHeight="1">
      <c r="A159" s="21"/>
      <c r="B159" s="328"/>
      <c r="C159" s="321"/>
      <c r="D159" s="322"/>
      <c r="E159" s="318">
        <v>2</v>
      </c>
      <c r="F159" s="72" t="s">
        <v>426</v>
      </c>
      <c r="G159" s="366" t="s">
        <v>923</v>
      </c>
    </row>
    <row r="160" spans="1:9" ht="51" customHeight="1">
      <c r="A160" s="21"/>
      <c r="B160" s="328"/>
      <c r="C160" s="321"/>
      <c r="D160" s="322"/>
      <c r="E160" s="997" t="s">
        <v>367</v>
      </c>
      <c r="F160" s="1009"/>
      <c r="G160" s="368"/>
    </row>
    <row r="161" spans="1:7" ht="32.25" customHeight="1">
      <c r="A161" s="21"/>
      <c r="B161" s="328"/>
      <c r="C161" s="321"/>
      <c r="D161" s="322"/>
      <c r="E161" s="251">
        <v>1</v>
      </c>
      <c r="F161" s="72" t="s">
        <v>362</v>
      </c>
      <c r="G161" s="367" t="s">
        <v>923</v>
      </c>
    </row>
    <row r="162" spans="1:7" ht="32.25" customHeight="1">
      <c r="A162" s="21"/>
      <c r="B162" s="328"/>
      <c r="C162" s="321"/>
      <c r="D162" s="322"/>
      <c r="E162" s="251">
        <v>2</v>
      </c>
      <c r="F162" s="72" t="s">
        <v>500</v>
      </c>
      <c r="G162" s="367" t="s">
        <v>923</v>
      </c>
    </row>
    <row r="163" spans="1:7" ht="40.5" customHeight="1">
      <c r="A163" s="21"/>
      <c r="B163" s="328"/>
      <c r="C163" s="321"/>
      <c r="D163" s="322"/>
      <c r="E163" s="251">
        <v>3</v>
      </c>
      <c r="F163" s="72" t="s">
        <v>524</v>
      </c>
      <c r="G163" s="367" t="s">
        <v>923</v>
      </c>
    </row>
    <row r="164" spans="1:7" ht="33" customHeight="1">
      <c r="A164" s="21"/>
      <c r="B164" s="328"/>
      <c r="C164" s="321"/>
      <c r="D164" s="322"/>
      <c r="E164" s="272">
        <v>4</v>
      </c>
      <c r="F164" s="271" t="s">
        <v>755</v>
      </c>
      <c r="G164" s="367" t="s">
        <v>923</v>
      </c>
    </row>
    <row r="165" spans="1:7" ht="36" customHeight="1">
      <c r="A165" s="21"/>
      <c r="B165" s="328"/>
      <c r="C165" s="321"/>
      <c r="D165" s="322"/>
      <c r="E165" s="251">
        <v>5</v>
      </c>
      <c r="F165" s="72" t="s">
        <v>448</v>
      </c>
      <c r="G165" s="367" t="s">
        <v>923</v>
      </c>
    </row>
    <row r="166" spans="1:7" ht="40.5" customHeight="1">
      <c r="A166" s="21"/>
      <c r="B166" s="328"/>
      <c r="C166" s="321"/>
      <c r="D166" s="322"/>
      <c r="E166" s="251">
        <v>6</v>
      </c>
      <c r="F166" s="72" t="s">
        <v>452</v>
      </c>
      <c r="G166" s="367" t="s">
        <v>923</v>
      </c>
    </row>
    <row r="167" spans="1:7" ht="40.5" customHeight="1">
      <c r="A167" s="21"/>
      <c r="B167" s="328"/>
      <c r="C167" s="321"/>
      <c r="D167" s="322"/>
      <c r="E167" s="251">
        <v>7</v>
      </c>
      <c r="F167" s="72" t="s">
        <v>846</v>
      </c>
      <c r="G167" s="367" t="s">
        <v>923</v>
      </c>
    </row>
    <row r="168" spans="1:7" ht="31.5" customHeight="1">
      <c r="A168" s="21"/>
      <c r="B168" s="328"/>
      <c r="C168" s="321"/>
      <c r="D168" s="322"/>
      <c r="E168" s="251">
        <v>8</v>
      </c>
      <c r="F168" s="72" t="s">
        <v>847</v>
      </c>
      <c r="G168" s="367" t="s">
        <v>923</v>
      </c>
    </row>
    <row r="169" spans="1:7" ht="24.75" customHeight="1">
      <c r="A169" s="21"/>
      <c r="B169" s="328"/>
      <c r="C169" s="321"/>
      <c r="D169" s="322"/>
      <c r="E169" s="251">
        <v>9</v>
      </c>
      <c r="F169" s="271" t="s">
        <v>848</v>
      </c>
      <c r="G169" s="367" t="s">
        <v>923</v>
      </c>
    </row>
    <row r="170" spans="1:7" ht="34.5" customHeight="1">
      <c r="A170" s="21"/>
      <c r="B170" s="328"/>
      <c r="C170" s="321"/>
      <c r="D170" s="322"/>
      <c r="E170" s="251">
        <v>10</v>
      </c>
      <c r="F170" s="271" t="s">
        <v>857</v>
      </c>
      <c r="G170" s="367" t="s">
        <v>923</v>
      </c>
    </row>
    <row r="171" spans="1:7" ht="25.5" customHeight="1">
      <c r="A171" s="21"/>
      <c r="B171" s="328"/>
      <c r="C171" s="321"/>
      <c r="D171" s="322"/>
      <c r="E171" s="251">
        <v>11</v>
      </c>
      <c r="F171" s="271" t="s">
        <v>858</v>
      </c>
      <c r="G171" s="367" t="s">
        <v>923</v>
      </c>
    </row>
    <row r="172" spans="1:7" ht="39.75" customHeight="1">
      <c r="A172" s="21"/>
      <c r="B172" s="328"/>
      <c r="C172" s="321"/>
      <c r="D172" s="322"/>
      <c r="E172" s="997" t="s">
        <v>366</v>
      </c>
      <c r="F172" s="998"/>
      <c r="G172" s="353"/>
    </row>
    <row r="173" spans="1:7" ht="40.5" customHeight="1">
      <c r="A173" s="21"/>
      <c r="B173" s="328"/>
      <c r="C173" s="321"/>
      <c r="D173" s="322"/>
      <c r="E173" s="318">
        <v>1</v>
      </c>
      <c r="F173" s="72" t="s">
        <v>350</v>
      </c>
      <c r="G173" s="367" t="s">
        <v>923</v>
      </c>
    </row>
    <row r="174" spans="1:7" ht="40.5" customHeight="1">
      <c r="A174" s="21"/>
      <c r="B174" s="328"/>
      <c r="C174" s="321"/>
      <c r="D174" s="322"/>
      <c r="E174" s="318">
        <v>2</v>
      </c>
      <c r="F174" s="72" t="s">
        <v>851</v>
      </c>
      <c r="G174" s="367" t="s">
        <v>923</v>
      </c>
    </row>
    <row r="175" spans="1:7" ht="40.5" customHeight="1">
      <c r="A175" s="21"/>
      <c r="B175" s="328"/>
      <c r="C175" s="321"/>
      <c r="D175" s="322"/>
      <c r="E175" s="318">
        <v>3</v>
      </c>
      <c r="F175" s="72" t="s">
        <v>860</v>
      </c>
      <c r="G175" s="367" t="s">
        <v>923</v>
      </c>
    </row>
    <row r="176" spans="1:7" ht="40.5" customHeight="1">
      <c r="A176" s="21"/>
      <c r="B176" s="328"/>
      <c r="C176" s="321"/>
      <c r="D176" s="322"/>
      <c r="E176" s="997" t="s">
        <v>863</v>
      </c>
      <c r="F176" s="998"/>
      <c r="G176" s="353"/>
    </row>
    <row r="177" spans="1:7" ht="40.5" customHeight="1">
      <c r="A177" s="21"/>
      <c r="B177" s="328"/>
      <c r="C177" s="321"/>
      <c r="D177" s="322"/>
      <c r="E177" s="318">
        <v>1</v>
      </c>
      <c r="F177" s="72" t="s">
        <v>864</v>
      </c>
      <c r="G177" s="367" t="s">
        <v>923</v>
      </c>
    </row>
    <row r="178" spans="1:7" ht="49.5" customHeight="1">
      <c r="A178" s="21"/>
      <c r="B178" s="328"/>
      <c r="C178" s="312"/>
      <c r="D178" s="313"/>
      <c r="E178" s="994" t="s">
        <v>368</v>
      </c>
      <c r="F178" s="995"/>
      <c r="G178" s="357"/>
    </row>
    <row r="179" spans="1:7" ht="42" customHeight="1">
      <c r="A179" s="21"/>
      <c r="B179" s="328"/>
      <c r="C179" s="312"/>
      <c r="D179" s="313"/>
      <c r="E179" s="319" t="s">
        <v>319</v>
      </c>
      <c r="F179" s="72" t="s">
        <v>855</v>
      </c>
      <c r="G179" s="367" t="s">
        <v>923</v>
      </c>
    </row>
    <row r="180" spans="1:7" ht="47.25" customHeight="1">
      <c r="A180" s="21"/>
      <c r="B180" s="328"/>
      <c r="C180" s="988" t="s">
        <v>110</v>
      </c>
      <c r="D180" s="989"/>
      <c r="E180" s="997" t="s">
        <v>111</v>
      </c>
      <c r="F180" s="998"/>
      <c r="G180" s="353"/>
    </row>
    <row r="181" spans="1:7" s="297" customFormat="1" ht="28.5" customHeight="1">
      <c r="A181" s="21"/>
      <c r="B181" s="328"/>
      <c r="C181" s="312"/>
      <c r="D181" s="57"/>
      <c r="E181" s="149" t="s">
        <v>28</v>
      </c>
      <c r="F181" s="2" t="s">
        <v>303</v>
      </c>
      <c r="G181" s="352" t="s">
        <v>925</v>
      </c>
    </row>
    <row r="182" spans="1:7" s="297" customFormat="1">
      <c r="A182" s="979" t="s">
        <v>24</v>
      </c>
      <c r="B182" s="980"/>
      <c r="C182" s="980"/>
      <c r="D182" s="980"/>
      <c r="E182" s="980"/>
      <c r="F182" s="980"/>
      <c r="G182" s="360"/>
    </row>
    <row r="183" spans="1:7" s="297" customFormat="1" ht="61.5" customHeight="1">
      <c r="A183" s="15" t="s">
        <v>31</v>
      </c>
      <c r="B183" s="327" t="s">
        <v>71</v>
      </c>
      <c r="C183" s="988" t="s">
        <v>369</v>
      </c>
      <c r="D183" s="989"/>
      <c r="E183" s="997" t="s">
        <v>829</v>
      </c>
      <c r="F183" s="998"/>
      <c r="G183" s="353"/>
    </row>
    <row r="184" spans="1:7" s="297" customFormat="1" ht="29.25" customHeight="1">
      <c r="A184" s="21"/>
      <c r="B184" s="328"/>
      <c r="C184" s="312"/>
      <c r="D184" s="313"/>
      <c r="E184" s="323">
        <v>1</v>
      </c>
      <c r="F184" s="333" t="s">
        <v>830</v>
      </c>
      <c r="G184" s="59" t="s">
        <v>926</v>
      </c>
    </row>
    <row r="185" spans="1:7" s="297" customFormat="1" ht="42" customHeight="1">
      <c r="A185" s="21"/>
      <c r="B185" s="328"/>
      <c r="C185" s="312"/>
      <c r="D185" s="313"/>
      <c r="E185" s="997" t="s">
        <v>370</v>
      </c>
      <c r="F185" s="998"/>
      <c r="G185" s="353"/>
    </row>
    <row r="186" spans="1:7" s="297" customFormat="1" ht="50.25" customHeight="1">
      <c r="A186" s="21"/>
      <c r="B186" s="328"/>
      <c r="C186" s="312"/>
      <c r="D186" s="313"/>
      <c r="E186" s="323">
        <v>1</v>
      </c>
      <c r="F186" s="115" t="s">
        <v>371</v>
      </c>
      <c r="G186" s="59" t="s">
        <v>926</v>
      </c>
    </row>
    <row r="187" spans="1:7" s="297" customFormat="1" ht="39" customHeight="1">
      <c r="A187" s="21"/>
      <c r="B187" s="328"/>
      <c r="C187" s="312"/>
      <c r="D187" s="313"/>
      <c r="E187" s="997" t="s">
        <v>399</v>
      </c>
      <c r="F187" s="998"/>
      <c r="G187" s="353"/>
    </row>
    <row r="188" spans="1:7" s="297" customFormat="1" ht="33.75" customHeight="1">
      <c r="A188" s="21"/>
      <c r="B188" s="328"/>
      <c r="C188" s="312"/>
      <c r="D188" s="313"/>
      <c r="E188" s="323">
        <v>1</v>
      </c>
      <c r="F188" s="73" t="s">
        <v>399</v>
      </c>
      <c r="G188" s="59" t="s">
        <v>926</v>
      </c>
    </row>
    <row r="189" spans="1:7" s="297" customFormat="1" ht="41.25" customHeight="1">
      <c r="A189" s="21"/>
      <c r="B189" s="328"/>
      <c r="C189" s="312"/>
      <c r="D189" s="313"/>
      <c r="E189" s="997" t="s">
        <v>372</v>
      </c>
      <c r="F189" s="998"/>
      <c r="G189" s="353"/>
    </row>
    <row r="190" spans="1:7" s="297" customFormat="1" ht="39" customHeight="1">
      <c r="A190" s="21"/>
      <c r="B190" s="328"/>
      <c r="C190" s="312"/>
      <c r="D190" s="313"/>
      <c r="E190" s="323">
        <v>1</v>
      </c>
      <c r="F190" s="115" t="s">
        <v>784</v>
      </c>
      <c r="G190" s="59" t="s">
        <v>926</v>
      </c>
    </row>
    <row r="191" spans="1:7" s="297" customFormat="1" ht="38.25" customHeight="1">
      <c r="A191" s="21"/>
      <c r="B191" s="328"/>
      <c r="C191" s="988" t="s">
        <v>373</v>
      </c>
      <c r="D191" s="989"/>
      <c r="E191" s="997" t="s">
        <v>374</v>
      </c>
      <c r="F191" s="998"/>
      <c r="G191" s="353"/>
    </row>
    <row r="192" spans="1:7" s="297" customFormat="1" ht="37.5" customHeight="1">
      <c r="A192" s="18"/>
      <c r="B192" s="328"/>
      <c r="C192" s="312"/>
      <c r="D192" s="57"/>
      <c r="E192" s="152" t="s">
        <v>28</v>
      </c>
      <c r="F192" s="111" t="s">
        <v>258</v>
      </c>
      <c r="G192" s="352" t="s">
        <v>924</v>
      </c>
    </row>
    <row r="193" spans="1:7" s="297" customFormat="1" ht="31.5" customHeight="1">
      <c r="A193" s="18"/>
      <c r="B193" s="328"/>
      <c r="C193" s="312"/>
      <c r="D193" s="57"/>
      <c r="E193" s="166" t="s">
        <v>165</v>
      </c>
      <c r="F193" s="2" t="s">
        <v>645</v>
      </c>
      <c r="G193" s="352" t="s">
        <v>927</v>
      </c>
    </row>
    <row r="194" spans="1:7" s="297" customFormat="1" ht="57" customHeight="1">
      <c r="A194" s="18"/>
      <c r="B194" s="328"/>
      <c r="C194" s="312"/>
      <c r="D194" s="57"/>
      <c r="E194" s="994" t="s">
        <v>112</v>
      </c>
      <c r="F194" s="995"/>
      <c r="G194" s="357"/>
    </row>
    <row r="195" spans="1:7" s="297" customFormat="1" ht="43.5" customHeight="1">
      <c r="A195" s="18"/>
      <c r="B195" s="328"/>
      <c r="C195" s="312"/>
      <c r="D195" s="57"/>
      <c r="E195" s="150" t="s">
        <v>28</v>
      </c>
      <c r="F195" s="168" t="s">
        <v>845</v>
      </c>
      <c r="G195" s="366" t="s">
        <v>927</v>
      </c>
    </row>
    <row r="196" spans="1:7" s="297" customFormat="1" ht="43.5" customHeight="1">
      <c r="A196" s="18"/>
      <c r="B196" s="328"/>
      <c r="C196" s="312"/>
      <c r="D196" s="57"/>
      <c r="E196" s="150" t="s">
        <v>165</v>
      </c>
      <c r="F196" s="168" t="s">
        <v>870</v>
      </c>
      <c r="G196" s="366" t="s">
        <v>927</v>
      </c>
    </row>
    <row r="197" spans="1:7" s="297" customFormat="1" ht="34.5" customHeight="1">
      <c r="A197" s="18"/>
      <c r="B197" s="328"/>
      <c r="C197" s="312"/>
      <c r="D197" s="57"/>
      <c r="E197" s="994" t="s">
        <v>838</v>
      </c>
      <c r="F197" s="995"/>
      <c r="G197" s="357"/>
    </row>
    <row r="198" spans="1:7" s="297" customFormat="1" ht="36.75" customHeight="1">
      <c r="A198" s="18"/>
      <c r="B198" s="328"/>
      <c r="C198" s="312"/>
      <c r="D198" s="57"/>
      <c r="E198" s="150" t="s">
        <v>319</v>
      </c>
      <c r="F198" s="168" t="s">
        <v>831</v>
      </c>
      <c r="G198" s="366" t="s">
        <v>923</v>
      </c>
    </row>
    <row r="199" spans="1:7" s="297" customFormat="1" ht="36.75" customHeight="1">
      <c r="A199" s="18"/>
      <c r="B199" s="328"/>
      <c r="C199" s="312"/>
      <c r="D199" s="57"/>
      <c r="E199" s="150" t="s">
        <v>165</v>
      </c>
      <c r="F199" s="168" t="s">
        <v>909</v>
      </c>
      <c r="G199" s="366" t="s">
        <v>923</v>
      </c>
    </row>
    <row r="200" spans="1:7" s="297" customFormat="1" ht="36.75" customHeight="1">
      <c r="A200" s="18"/>
      <c r="B200" s="328"/>
      <c r="C200" s="312"/>
      <c r="D200" s="57"/>
      <c r="E200" s="150" t="s">
        <v>164</v>
      </c>
      <c r="F200" s="168" t="s">
        <v>840</v>
      </c>
      <c r="G200" s="366" t="s">
        <v>923</v>
      </c>
    </row>
    <row r="201" spans="1:7" s="297" customFormat="1" ht="36.75" customHeight="1">
      <c r="A201" s="18"/>
      <c r="B201" s="328"/>
      <c r="C201" s="312"/>
      <c r="D201" s="57"/>
      <c r="E201" s="150" t="s">
        <v>163</v>
      </c>
      <c r="F201" s="168" t="s">
        <v>869</v>
      </c>
      <c r="G201" s="366" t="s">
        <v>923</v>
      </c>
    </row>
    <row r="202" spans="1:7" s="297" customFormat="1" ht="28.5" customHeight="1">
      <c r="A202" s="18"/>
      <c r="B202" s="328"/>
      <c r="C202" s="312"/>
      <c r="D202" s="57"/>
      <c r="E202" s="997" t="s">
        <v>62</v>
      </c>
      <c r="F202" s="998"/>
      <c r="G202" s="353"/>
    </row>
    <row r="203" spans="1:7" s="297" customFormat="1" ht="31.5" customHeight="1">
      <c r="A203" s="18"/>
      <c r="B203" s="328"/>
      <c r="C203" s="312"/>
      <c r="D203" s="57"/>
      <c r="E203" s="149" t="s">
        <v>28</v>
      </c>
      <c r="F203" s="2" t="s">
        <v>62</v>
      </c>
      <c r="G203" s="352" t="s">
        <v>923</v>
      </c>
    </row>
    <row r="204" spans="1:7" s="297" customFormat="1" ht="27.75" customHeight="1">
      <c r="A204" s="18"/>
      <c r="B204" s="328"/>
      <c r="C204" s="326"/>
      <c r="D204" s="57"/>
      <c r="E204" s="149" t="s">
        <v>165</v>
      </c>
      <c r="F204" s="135" t="s">
        <v>837</v>
      </c>
      <c r="G204" s="352" t="s">
        <v>923</v>
      </c>
    </row>
    <row r="205" spans="1:7" s="297" customFormat="1" ht="30.75" customHeight="1">
      <c r="A205" s="18"/>
      <c r="B205" s="328"/>
      <c r="C205" s="326"/>
      <c r="D205" s="57"/>
      <c r="E205" s="994" t="s">
        <v>379</v>
      </c>
      <c r="F205" s="995"/>
      <c r="G205" s="357"/>
    </row>
    <row r="206" spans="1:7" s="297" customFormat="1" ht="28.5" customHeight="1">
      <c r="A206" s="18"/>
      <c r="B206" s="328"/>
      <c r="C206" s="326"/>
      <c r="D206" s="57"/>
      <c r="E206" s="150" t="s">
        <v>319</v>
      </c>
      <c r="F206" s="115" t="s">
        <v>825</v>
      </c>
      <c r="G206" s="369" t="s">
        <v>923</v>
      </c>
    </row>
    <row r="207" spans="1:7" s="297" customFormat="1" ht="28.5" customHeight="1">
      <c r="A207" s="18"/>
      <c r="B207" s="328"/>
      <c r="C207" s="326"/>
      <c r="D207" s="57"/>
      <c r="E207" s="150" t="s">
        <v>165</v>
      </c>
      <c r="F207" s="115" t="s">
        <v>826</v>
      </c>
      <c r="G207" s="369" t="s">
        <v>923</v>
      </c>
    </row>
    <row r="208" spans="1:7" s="297" customFormat="1" ht="28.5" customHeight="1">
      <c r="A208" s="18"/>
      <c r="B208" s="328"/>
      <c r="C208" s="326"/>
      <c r="D208" s="57"/>
      <c r="E208" s="150" t="s">
        <v>164</v>
      </c>
      <c r="F208" s="115" t="s">
        <v>827</v>
      </c>
      <c r="G208" s="369" t="s">
        <v>923</v>
      </c>
    </row>
    <row r="209" spans="1:7" s="297" customFormat="1" ht="39.75" customHeight="1">
      <c r="A209" s="18"/>
      <c r="B209" s="328"/>
      <c r="C209" s="326"/>
      <c r="D209" s="57"/>
      <c r="E209" s="150" t="s">
        <v>163</v>
      </c>
      <c r="F209" s="115" t="s">
        <v>473</v>
      </c>
      <c r="G209" s="369" t="s">
        <v>923</v>
      </c>
    </row>
    <row r="210" spans="1:7" s="297" customFormat="1" ht="40.5" customHeight="1">
      <c r="A210" s="18"/>
      <c r="B210" s="328"/>
      <c r="C210" s="52"/>
      <c r="D210" s="62"/>
      <c r="E210" s="997" t="s">
        <v>113</v>
      </c>
      <c r="F210" s="998"/>
      <c r="G210" s="353"/>
    </row>
    <row r="211" spans="1:7" s="297" customFormat="1" ht="31.5" customHeight="1">
      <c r="A211" s="18"/>
      <c r="B211" s="328"/>
      <c r="C211" s="312"/>
      <c r="D211" s="57"/>
      <c r="E211" s="149" t="s">
        <v>28</v>
      </c>
      <c r="F211" s="168" t="s">
        <v>154</v>
      </c>
      <c r="G211" s="366" t="s">
        <v>923</v>
      </c>
    </row>
    <row r="212" spans="1:7" s="297" customFormat="1" ht="37.5" customHeight="1">
      <c r="A212" s="18"/>
      <c r="B212" s="328"/>
      <c r="C212" s="312"/>
      <c r="D212" s="57"/>
      <c r="E212" s="150" t="s">
        <v>29</v>
      </c>
      <c r="F212" s="168" t="s">
        <v>828</v>
      </c>
      <c r="G212" s="366" t="s">
        <v>923</v>
      </c>
    </row>
    <row r="213" spans="1:7" s="297" customFormat="1" ht="33" customHeight="1">
      <c r="A213" s="18"/>
      <c r="B213" s="328"/>
      <c r="C213" s="988" t="s">
        <v>114</v>
      </c>
      <c r="D213" s="989"/>
      <c r="E213" s="997" t="s">
        <v>115</v>
      </c>
      <c r="F213" s="998"/>
      <c r="G213" s="353"/>
    </row>
    <row r="214" spans="1:7" s="297" customFormat="1" ht="38.25" customHeight="1">
      <c r="A214" s="18"/>
      <c r="B214" s="328"/>
      <c r="C214" s="312"/>
      <c r="D214" s="57"/>
      <c r="E214" s="149" t="s">
        <v>28</v>
      </c>
      <c r="F214" s="2" t="s">
        <v>63</v>
      </c>
      <c r="G214" s="366" t="s">
        <v>924</v>
      </c>
    </row>
    <row r="215" spans="1:7" s="297" customFormat="1" ht="22.5" customHeight="1">
      <c r="A215" s="18"/>
      <c r="B215" s="328"/>
      <c r="C215" s="312"/>
      <c r="D215" s="57"/>
      <c r="E215" s="1003" t="s">
        <v>116</v>
      </c>
      <c r="F215" s="1004"/>
      <c r="G215" s="370"/>
    </row>
    <row r="216" spans="1:7" s="297" customFormat="1" ht="31.5" customHeight="1">
      <c r="A216" s="18"/>
      <c r="B216" s="328"/>
      <c r="C216" s="312"/>
      <c r="D216" s="57"/>
      <c r="E216" s="149" t="s">
        <v>319</v>
      </c>
      <c r="F216" s="2" t="s">
        <v>304</v>
      </c>
      <c r="G216" s="366" t="s">
        <v>924</v>
      </c>
    </row>
    <row r="217" spans="1:7" s="297" customFormat="1" ht="42.75" customHeight="1">
      <c r="A217" s="18"/>
      <c r="B217" s="328"/>
      <c r="C217" s="312"/>
      <c r="D217" s="57"/>
      <c r="E217" s="149" t="s">
        <v>165</v>
      </c>
      <c r="F217" s="2" t="s">
        <v>655</v>
      </c>
      <c r="G217" s="366" t="s">
        <v>924</v>
      </c>
    </row>
    <row r="218" spans="1:7" s="297" customFormat="1" ht="41.25" customHeight="1">
      <c r="A218" s="18"/>
      <c r="B218" s="328"/>
      <c r="C218" s="312"/>
      <c r="D218" s="57"/>
      <c r="E218" s="149" t="s">
        <v>164</v>
      </c>
      <c r="F218" s="2" t="s">
        <v>834</v>
      </c>
      <c r="G218" s="366" t="s">
        <v>924</v>
      </c>
    </row>
    <row r="219" spans="1:7" s="297" customFormat="1" ht="36.75" customHeight="1">
      <c r="A219" s="18"/>
      <c r="B219" s="328"/>
      <c r="C219" s="312"/>
      <c r="D219" s="57"/>
      <c r="E219" s="149" t="s">
        <v>163</v>
      </c>
      <c r="F219" s="2" t="s">
        <v>833</v>
      </c>
      <c r="G219" s="366" t="s">
        <v>924</v>
      </c>
    </row>
    <row r="220" spans="1:7" s="297" customFormat="1" ht="31.5" customHeight="1">
      <c r="A220" s="18"/>
      <c r="B220" s="328"/>
      <c r="C220" s="312"/>
      <c r="D220" s="57"/>
      <c r="E220" s="149" t="s">
        <v>161</v>
      </c>
      <c r="F220" s="2" t="s">
        <v>649</v>
      </c>
      <c r="G220" s="366" t="s">
        <v>924</v>
      </c>
    </row>
    <row r="221" spans="1:7" s="297" customFormat="1" ht="31.5" customHeight="1">
      <c r="A221" s="18"/>
      <c r="B221" s="328"/>
      <c r="C221" s="312"/>
      <c r="D221" s="57"/>
      <c r="E221" s="149" t="s">
        <v>166</v>
      </c>
      <c r="F221" s="2" t="s">
        <v>832</v>
      </c>
      <c r="G221" s="366" t="s">
        <v>924</v>
      </c>
    </row>
    <row r="222" spans="1:7" s="297" customFormat="1">
      <c r="A222" s="979" t="s">
        <v>26</v>
      </c>
      <c r="B222" s="980"/>
      <c r="C222" s="980"/>
      <c r="D222" s="980"/>
      <c r="E222" s="980"/>
      <c r="F222" s="980"/>
      <c r="G222" s="360"/>
    </row>
    <row r="223" spans="1:7" s="297" customFormat="1" ht="38.25" customHeight="1">
      <c r="A223" s="15" t="s">
        <v>32</v>
      </c>
      <c r="B223" s="327" t="s">
        <v>70</v>
      </c>
      <c r="C223" s="986" t="s">
        <v>727</v>
      </c>
      <c r="D223" s="987"/>
      <c r="E223" s="990" t="s">
        <v>861</v>
      </c>
      <c r="F223" s="991"/>
      <c r="G223" s="326"/>
    </row>
    <row r="224" spans="1:7" s="297" customFormat="1" ht="33.75" customHeight="1">
      <c r="A224" s="21"/>
      <c r="B224" s="328"/>
      <c r="C224" s="312"/>
      <c r="D224" s="313"/>
      <c r="E224" s="314">
        <v>1</v>
      </c>
      <c r="F224" s="2" t="s">
        <v>862</v>
      </c>
      <c r="G224" s="352" t="s">
        <v>924</v>
      </c>
    </row>
    <row r="225" spans="1:7" s="297" customFormat="1" ht="38.25" customHeight="1">
      <c r="A225" s="21"/>
      <c r="B225" s="328"/>
      <c r="C225" s="312"/>
      <c r="D225" s="313"/>
      <c r="E225" s="990" t="s">
        <v>147</v>
      </c>
      <c r="F225" s="991"/>
      <c r="G225" s="326"/>
    </row>
    <row r="226" spans="1:7" s="297" customFormat="1" ht="38.25" customHeight="1">
      <c r="A226" s="24"/>
      <c r="B226" s="45"/>
      <c r="C226" s="53"/>
      <c r="D226" s="63"/>
      <c r="E226" s="144" t="s">
        <v>28</v>
      </c>
      <c r="F226" s="2" t="s">
        <v>809</v>
      </c>
      <c r="G226" s="352" t="s">
        <v>923</v>
      </c>
    </row>
    <row r="227" spans="1:7" s="297" customFormat="1" ht="38.25" customHeight="1">
      <c r="A227" s="24"/>
      <c r="B227" s="45"/>
      <c r="C227" s="53"/>
      <c r="D227" s="63"/>
      <c r="E227" s="144">
        <v>2</v>
      </c>
      <c r="F227" s="2" t="s">
        <v>810</v>
      </c>
      <c r="G227" s="352" t="s">
        <v>923</v>
      </c>
    </row>
    <row r="228" spans="1:7" s="297" customFormat="1" ht="43.5" customHeight="1">
      <c r="A228" s="24"/>
      <c r="B228" s="45"/>
      <c r="C228" s="53"/>
      <c r="D228" s="63"/>
      <c r="E228" s="169">
        <v>3</v>
      </c>
      <c r="F228" s="72" t="s">
        <v>377</v>
      </c>
      <c r="G228" s="352" t="s">
        <v>923</v>
      </c>
    </row>
    <row r="229" spans="1:7" s="297" customFormat="1" ht="43.5" customHeight="1">
      <c r="A229" s="24"/>
      <c r="B229" s="45"/>
      <c r="C229" s="53"/>
      <c r="D229" s="63"/>
      <c r="E229" s="169">
        <v>4</v>
      </c>
      <c r="F229" s="171" t="s">
        <v>841</v>
      </c>
      <c r="G229" s="352" t="s">
        <v>923</v>
      </c>
    </row>
    <row r="230" spans="1:7" s="297" customFormat="1" ht="31.5" customHeight="1">
      <c r="A230" s="24"/>
      <c r="B230" s="45"/>
      <c r="C230" s="53"/>
      <c r="D230" s="63"/>
      <c r="E230" s="999" t="s">
        <v>735</v>
      </c>
      <c r="F230" s="1000"/>
      <c r="G230" s="356"/>
    </row>
    <row r="231" spans="1:7" s="297" customFormat="1" ht="38.25" customHeight="1">
      <c r="A231" s="24"/>
      <c r="B231" s="45"/>
      <c r="C231" s="53"/>
      <c r="D231" s="63"/>
      <c r="E231" s="261">
        <v>1</v>
      </c>
      <c r="F231" s="260" t="s">
        <v>739</v>
      </c>
      <c r="G231" s="352" t="s">
        <v>923</v>
      </c>
    </row>
    <row r="232" spans="1:7" s="297" customFormat="1" ht="38.25" customHeight="1">
      <c r="A232" s="24"/>
      <c r="B232" s="45"/>
      <c r="C232" s="53"/>
      <c r="D232" s="63"/>
      <c r="E232" s="261" t="s">
        <v>29</v>
      </c>
      <c r="F232" s="260" t="s">
        <v>736</v>
      </c>
      <c r="G232" s="352" t="s">
        <v>923</v>
      </c>
    </row>
    <row r="233" spans="1:7" s="297" customFormat="1" ht="30" customHeight="1">
      <c r="A233" s="17"/>
      <c r="B233" s="44"/>
      <c r="C233" s="988" t="s">
        <v>117</v>
      </c>
      <c r="D233" s="989"/>
      <c r="E233" s="997" t="s">
        <v>118</v>
      </c>
      <c r="F233" s="998"/>
      <c r="G233" s="353"/>
    </row>
    <row r="234" spans="1:7" s="297" customFormat="1" ht="39" customHeight="1">
      <c r="A234" s="18"/>
      <c r="B234" s="328" t="s">
        <v>30</v>
      </c>
      <c r="C234" s="988"/>
      <c r="D234" s="989"/>
      <c r="E234" s="149" t="s">
        <v>28</v>
      </c>
      <c r="F234" s="2" t="s">
        <v>64</v>
      </c>
      <c r="G234" s="352" t="s">
        <v>926</v>
      </c>
    </row>
    <row r="235" spans="1:7" s="297" customFormat="1" ht="26.25" customHeight="1">
      <c r="A235" s="18"/>
      <c r="B235" s="328"/>
      <c r="C235" s="312"/>
      <c r="D235" s="57"/>
      <c r="E235" s="1001" t="s">
        <v>119</v>
      </c>
      <c r="F235" s="1002"/>
      <c r="G235" s="353"/>
    </row>
    <row r="236" spans="1:7" s="297" customFormat="1" ht="40.5" customHeight="1">
      <c r="A236" s="18"/>
      <c r="B236" s="328"/>
      <c r="C236" s="312"/>
      <c r="D236" s="57"/>
      <c r="E236" s="149" t="s">
        <v>28</v>
      </c>
      <c r="F236" s="2" t="s">
        <v>65</v>
      </c>
      <c r="G236" s="352" t="s">
        <v>926</v>
      </c>
    </row>
    <row r="237" spans="1:7" s="297" customFormat="1" ht="40.5" customHeight="1">
      <c r="A237" s="18"/>
      <c r="B237" s="328"/>
      <c r="C237" s="312"/>
      <c r="D237" s="57"/>
      <c r="E237" s="149" t="s">
        <v>165</v>
      </c>
      <c r="F237" s="135" t="s">
        <v>583</v>
      </c>
      <c r="G237" s="352" t="s">
        <v>926</v>
      </c>
    </row>
    <row r="238" spans="1:7" s="297" customFormat="1" ht="23.25" customHeight="1">
      <c r="A238" s="18"/>
      <c r="B238" s="328"/>
      <c r="C238" s="312"/>
      <c r="D238" s="57"/>
      <c r="E238" s="997" t="s">
        <v>120</v>
      </c>
      <c r="F238" s="998"/>
      <c r="G238" s="353"/>
    </row>
    <row r="239" spans="1:7" s="297" customFormat="1" ht="37.5" customHeight="1">
      <c r="A239" s="18"/>
      <c r="B239" s="328"/>
      <c r="C239" s="312"/>
      <c r="D239" s="57"/>
      <c r="E239" s="149" t="s">
        <v>28</v>
      </c>
      <c r="F239" s="172" t="s">
        <v>155</v>
      </c>
      <c r="G239" s="352" t="s">
        <v>926</v>
      </c>
    </row>
    <row r="240" spans="1:7" s="297" customFormat="1" ht="29.25" customHeight="1">
      <c r="A240" s="18"/>
      <c r="B240" s="328"/>
      <c r="C240" s="988" t="s">
        <v>121</v>
      </c>
      <c r="D240" s="989"/>
      <c r="E240" s="997" t="s">
        <v>122</v>
      </c>
      <c r="F240" s="998"/>
      <c r="G240" s="353"/>
    </row>
    <row r="241" spans="1:7" s="297" customFormat="1" ht="32.25" customHeight="1">
      <c r="A241" s="18"/>
      <c r="B241" s="328"/>
      <c r="C241" s="988"/>
      <c r="D241" s="989"/>
      <c r="E241" s="150" t="s">
        <v>28</v>
      </c>
      <c r="F241" s="173" t="s">
        <v>131</v>
      </c>
      <c r="G241" s="59" t="s">
        <v>922</v>
      </c>
    </row>
    <row r="242" spans="1:7" s="297" customFormat="1" ht="27.75" customHeight="1">
      <c r="A242" s="18"/>
      <c r="B242" s="328"/>
      <c r="C242" s="312"/>
      <c r="D242" s="313"/>
      <c r="E242" s="997" t="s">
        <v>123</v>
      </c>
      <c r="F242" s="998"/>
      <c r="G242" s="353"/>
    </row>
    <row r="243" spans="1:7" s="297" customFormat="1" ht="21.75" customHeight="1">
      <c r="A243" s="18"/>
      <c r="B243" s="328"/>
      <c r="C243" s="312"/>
      <c r="D243" s="313"/>
      <c r="E243" s="150" t="s">
        <v>28</v>
      </c>
      <c r="F243" s="173" t="s">
        <v>660</v>
      </c>
      <c r="G243" s="59" t="s">
        <v>922</v>
      </c>
    </row>
    <row r="244" spans="1:7" s="297" customFormat="1" ht="33" customHeight="1">
      <c r="A244" s="18"/>
      <c r="B244" s="328"/>
      <c r="C244" s="312"/>
      <c r="D244" s="313"/>
      <c r="E244" s="150" t="s">
        <v>165</v>
      </c>
      <c r="F244" s="173" t="s">
        <v>661</v>
      </c>
      <c r="G244" s="59" t="s">
        <v>922</v>
      </c>
    </row>
    <row r="245" spans="1:7" s="297" customFormat="1" ht="21.75" customHeight="1">
      <c r="A245" s="18"/>
      <c r="B245" s="328"/>
      <c r="C245" s="312"/>
      <c r="D245" s="313"/>
      <c r="E245" s="150" t="s">
        <v>164</v>
      </c>
      <c r="F245" s="173" t="s">
        <v>659</v>
      </c>
      <c r="G245" s="59" t="s">
        <v>922</v>
      </c>
    </row>
    <row r="246" spans="1:7" s="297" customFormat="1" ht="42" customHeight="1">
      <c r="A246" s="18"/>
      <c r="B246" s="328"/>
      <c r="C246" s="312"/>
      <c r="D246" s="313"/>
      <c r="E246" s="150" t="s">
        <v>163</v>
      </c>
      <c r="F246" s="173" t="s">
        <v>662</v>
      </c>
      <c r="G246" s="59" t="s">
        <v>922</v>
      </c>
    </row>
    <row r="247" spans="1:7" s="297" customFormat="1" ht="34.5" customHeight="1">
      <c r="A247" s="18"/>
      <c r="B247" s="328"/>
      <c r="C247" s="312"/>
      <c r="D247" s="313"/>
      <c r="E247" s="150" t="s">
        <v>161</v>
      </c>
      <c r="F247" s="173" t="s">
        <v>669</v>
      </c>
      <c r="G247" s="59" t="s">
        <v>922</v>
      </c>
    </row>
    <row r="248" spans="1:7" s="297" customFormat="1" ht="29.25" customHeight="1">
      <c r="A248" s="18"/>
      <c r="B248" s="328"/>
      <c r="C248" s="312"/>
      <c r="D248" s="313"/>
      <c r="E248" s="150" t="s">
        <v>166</v>
      </c>
      <c r="F248" s="173" t="s">
        <v>663</v>
      </c>
      <c r="G248" s="59" t="s">
        <v>922</v>
      </c>
    </row>
    <row r="249" spans="1:7" s="297" customFormat="1" ht="42.75" customHeight="1">
      <c r="A249" s="18"/>
      <c r="B249" s="328"/>
      <c r="C249" s="312"/>
      <c r="D249" s="313"/>
      <c r="E249" s="997" t="s">
        <v>176</v>
      </c>
      <c r="F249" s="998"/>
      <c r="G249" s="353"/>
    </row>
    <row r="250" spans="1:7" s="297" customFormat="1" ht="22.5" customHeight="1">
      <c r="A250" s="18"/>
      <c r="B250" s="312"/>
      <c r="C250" s="312"/>
      <c r="D250" s="313"/>
      <c r="E250" s="150" t="s">
        <v>177</v>
      </c>
      <c r="F250" s="173" t="s">
        <v>668</v>
      </c>
      <c r="G250" s="59" t="s">
        <v>922</v>
      </c>
    </row>
    <row r="251" spans="1:7" s="297" customFormat="1" ht="37.5" customHeight="1">
      <c r="A251" s="70"/>
      <c r="B251" s="312"/>
      <c r="C251" s="312"/>
      <c r="D251" s="313"/>
      <c r="E251" s="150" t="s">
        <v>165</v>
      </c>
      <c r="F251" s="173" t="s">
        <v>796</v>
      </c>
      <c r="G251" s="59" t="s">
        <v>922</v>
      </c>
    </row>
    <row r="252" spans="1:7" s="297" customFormat="1" ht="30.75" customHeight="1">
      <c r="A252" s="70"/>
      <c r="B252" s="312"/>
      <c r="C252" s="312"/>
      <c r="D252" s="313"/>
      <c r="E252" s="150" t="s">
        <v>164</v>
      </c>
      <c r="F252" s="173" t="s">
        <v>797</v>
      </c>
      <c r="G252" s="59" t="s">
        <v>922</v>
      </c>
    </row>
    <row r="253" spans="1:7" s="297" customFormat="1" ht="27.75" customHeight="1">
      <c r="A253" s="70"/>
      <c r="B253" s="312"/>
      <c r="C253" s="312"/>
      <c r="D253" s="313"/>
      <c r="E253" s="150" t="s">
        <v>163</v>
      </c>
      <c r="F253" s="173" t="s">
        <v>798</v>
      </c>
      <c r="G253" s="59" t="s">
        <v>922</v>
      </c>
    </row>
    <row r="254" spans="1:7" s="297" customFormat="1" ht="29.25" customHeight="1">
      <c r="A254" s="70"/>
      <c r="B254" s="312"/>
      <c r="C254" s="312"/>
      <c r="D254" s="313"/>
      <c r="E254" s="150" t="s">
        <v>161</v>
      </c>
      <c r="F254" s="173" t="s">
        <v>799</v>
      </c>
      <c r="G254" s="59" t="s">
        <v>922</v>
      </c>
    </row>
    <row r="255" spans="1:7" s="297" customFormat="1" ht="30.75" customHeight="1">
      <c r="A255" s="70"/>
      <c r="B255" s="312"/>
      <c r="C255" s="312"/>
      <c r="D255" s="313"/>
      <c r="E255" s="150" t="s">
        <v>166</v>
      </c>
      <c r="F255" s="173" t="s">
        <v>800</v>
      </c>
      <c r="G255" s="59" t="s">
        <v>922</v>
      </c>
    </row>
    <row r="256" spans="1:7" s="297" customFormat="1" ht="30.75" customHeight="1">
      <c r="A256" s="70"/>
      <c r="B256" s="312"/>
      <c r="C256" s="312"/>
      <c r="D256" s="313"/>
      <c r="E256" s="150" t="s">
        <v>162</v>
      </c>
      <c r="F256" s="333" t="s">
        <v>836</v>
      </c>
      <c r="G256" s="59" t="s">
        <v>922</v>
      </c>
    </row>
    <row r="257" spans="1:7" s="297" customFormat="1" ht="22.5" customHeight="1">
      <c r="A257" s="70"/>
      <c r="B257" s="312"/>
      <c r="C257" s="312"/>
      <c r="D257" s="313"/>
      <c r="E257" s="150" t="s">
        <v>631</v>
      </c>
      <c r="F257" s="333" t="s">
        <v>801</v>
      </c>
      <c r="G257" s="59" t="s">
        <v>922</v>
      </c>
    </row>
    <row r="258" spans="1:7" s="297" customFormat="1" ht="39" customHeight="1">
      <c r="A258" s="70"/>
      <c r="B258" s="312"/>
      <c r="C258" s="988" t="s">
        <v>871</v>
      </c>
      <c r="D258" s="989"/>
      <c r="E258" s="994" t="s">
        <v>872</v>
      </c>
      <c r="F258" s="995"/>
      <c r="G258" s="357"/>
    </row>
    <row r="259" spans="1:7" s="297" customFormat="1" ht="27.75" customHeight="1">
      <c r="A259" s="70"/>
      <c r="B259" s="312"/>
      <c r="C259" s="312"/>
      <c r="D259" s="313"/>
      <c r="E259" s="150" t="s">
        <v>319</v>
      </c>
      <c r="F259" s="173" t="s">
        <v>896</v>
      </c>
      <c r="G259" s="59" t="s">
        <v>923</v>
      </c>
    </row>
    <row r="260" spans="1:7" s="297" customFormat="1" ht="40.5" customHeight="1">
      <c r="A260" s="70"/>
      <c r="B260" s="312"/>
      <c r="C260" s="312"/>
      <c r="D260" s="313"/>
      <c r="E260" s="150" t="s">
        <v>165</v>
      </c>
      <c r="F260" s="113" t="s">
        <v>873</v>
      </c>
      <c r="G260" s="59" t="s">
        <v>923</v>
      </c>
    </row>
    <row r="261" spans="1:7" s="297" customFormat="1" ht="18.75" customHeight="1">
      <c r="A261" s="70"/>
      <c r="B261" s="312"/>
      <c r="C261" s="312"/>
      <c r="D261" s="313"/>
      <c r="E261" s="150" t="s">
        <v>164</v>
      </c>
      <c r="F261" s="113" t="s">
        <v>888</v>
      </c>
      <c r="G261" s="59" t="s">
        <v>923</v>
      </c>
    </row>
    <row r="262" spans="1:7" s="297" customFormat="1" ht="27.75" customHeight="1">
      <c r="A262" s="70"/>
      <c r="B262" s="312"/>
      <c r="C262" s="988" t="s">
        <v>383</v>
      </c>
      <c r="D262" s="989"/>
      <c r="E262" s="994" t="s">
        <v>482</v>
      </c>
      <c r="F262" s="995"/>
      <c r="G262" s="357"/>
    </row>
    <row r="263" spans="1:7" s="297" customFormat="1" ht="35.25" customHeight="1">
      <c r="A263" s="70"/>
      <c r="B263" s="312"/>
      <c r="C263" s="312"/>
      <c r="D263" s="313"/>
      <c r="E263" s="116" t="s">
        <v>319</v>
      </c>
      <c r="F263" s="72" t="s">
        <v>384</v>
      </c>
      <c r="G263" s="367"/>
    </row>
    <row r="264" spans="1:7" s="297" customFormat="1" ht="30" customHeight="1">
      <c r="A264" s="70"/>
      <c r="B264" s="312"/>
      <c r="C264" s="312"/>
      <c r="D264" s="313"/>
      <c r="E264" s="116" t="s">
        <v>165</v>
      </c>
      <c r="F264" s="72" t="s">
        <v>385</v>
      </c>
      <c r="G264" s="367"/>
    </row>
    <row r="265" spans="1:7" s="297" customFormat="1" ht="43.5" customHeight="1">
      <c r="A265" s="70"/>
      <c r="B265" s="328"/>
      <c r="C265" s="996" t="s">
        <v>386</v>
      </c>
      <c r="D265" s="989"/>
      <c r="E265" s="994" t="s">
        <v>842</v>
      </c>
      <c r="F265" s="995"/>
      <c r="G265" s="357"/>
    </row>
    <row r="266" spans="1:7" s="297" customFormat="1" ht="24" customHeight="1">
      <c r="A266" s="70"/>
      <c r="B266" s="328"/>
      <c r="C266" s="326"/>
      <c r="D266" s="313"/>
      <c r="E266" s="319" t="s">
        <v>319</v>
      </c>
      <c r="F266" s="143" t="s">
        <v>843</v>
      </c>
      <c r="G266" s="358" t="s">
        <v>923</v>
      </c>
    </row>
    <row r="267" spans="1:7" s="297" customFormat="1" ht="17.25" customHeight="1">
      <c r="A267" s="70"/>
      <c r="B267" s="328"/>
      <c r="C267" s="326"/>
      <c r="D267" s="313"/>
      <c r="E267" s="319" t="s">
        <v>165</v>
      </c>
      <c r="F267" s="143" t="s">
        <v>844</v>
      </c>
      <c r="G267" s="358" t="s">
        <v>923</v>
      </c>
    </row>
    <row r="268" spans="1:7" s="297" customFormat="1" ht="41.25" customHeight="1">
      <c r="A268" s="70"/>
      <c r="B268" s="328"/>
      <c r="C268" s="326"/>
      <c r="D268" s="313"/>
      <c r="E268" s="994" t="s">
        <v>387</v>
      </c>
      <c r="F268" s="995"/>
      <c r="G268" s="357"/>
    </row>
    <row r="269" spans="1:7" s="297" customFormat="1" ht="31.5" customHeight="1">
      <c r="A269" s="70"/>
      <c r="B269" s="328"/>
      <c r="C269" s="326"/>
      <c r="D269" s="313"/>
      <c r="E269" s="116" t="s">
        <v>319</v>
      </c>
      <c r="F269" s="72" t="s">
        <v>766</v>
      </c>
      <c r="G269" s="358" t="s">
        <v>923</v>
      </c>
    </row>
    <row r="270" spans="1:7" s="297" customFormat="1" ht="30.75" customHeight="1">
      <c r="A270" s="70"/>
      <c r="B270" s="328"/>
      <c r="C270" s="326"/>
      <c r="D270" s="313"/>
      <c r="E270" s="116" t="s">
        <v>165</v>
      </c>
      <c r="F270" s="168" t="s">
        <v>388</v>
      </c>
      <c r="G270" s="358" t="s">
        <v>923</v>
      </c>
    </row>
    <row r="271" spans="1:7" s="297" customFormat="1" ht="29.25" customHeight="1">
      <c r="A271" s="70"/>
      <c r="B271" s="328"/>
      <c r="C271" s="326"/>
      <c r="D271" s="313"/>
      <c r="E271" s="116" t="s">
        <v>164</v>
      </c>
      <c r="F271" s="72" t="s">
        <v>389</v>
      </c>
      <c r="G271" s="358" t="s">
        <v>923</v>
      </c>
    </row>
    <row r="272" spans="1:7" s="297" customFormat="1" ht="21.75" customHeight="1">
      <c r="A272" s="74"/>
      <c r="B272" s="328"/>
      <c r="C272" s="326"/>
      <c r="D272" s="313"/>
      <c r="E272" s="116" t="s">
        <v>163</v>
      </c>
      <c r="F272" s="168" t="s">
        <v>390</v>
      </c>
      <c r="G272" s="358" t="s">
        <v>923</v>
      </c>
    </row>
    <row r="273" spans="1:7" s="297" customFormat="1" ht="25.5" customHeight="1">
      <c r="A273" s="70"/>
      <c r="B273" s="328"/>
      <c r="C273" s="312"/>
      <c r="D273" s="313"/>
      <c r="E273" s="116" t="s">
        <v>161</v>
      </c>
      <c r="F273" s="72" t="s">
        <v>396</v>
      </c>
      <c r="G273" s="358" t="s">
        <v>923</v>
      </c>
    </row>
    <row r="274" spans="1:7" s="297" customFormat="1" ht="20.25" customHeight="1">
      <c r="A274" s="70"/>
      <c r="B274" s="328"/>
      <c r="C274" s="326"/>
      <c r="D274" s="313"/>
      <c r="E274" s="116" t="s">
        <v>166</v>
      </c>
      <c r="F274" s="168" t="s">
        <v>520</v>
      </c>
      <c r="G274" s="358" t="s">
        <v>923</v>
      </c>
    </row>
    <row r="275" spans="1:7" s="297" customFormat="1" ht="25.5" customHeight="1">
      <c r="A275" s="74"/>
      <c r="B275" s="22"/>
      <c r="C275" s="71"/>
      <c r="D275" s="325"/>
      <c r="E275" s="116" t="s">
        <v>162</v>
      </c>
      <c r="F275" s="72" t="s">
        <v>504</v>
      </c>
      <c r="G275" s="358" t="s">
        <v>923</v>
      </c>
    </row>
    <row r="276" spans="1:7" s="297" customFormat="1">
      <c r="A276" s="979" t="s">
        <v>25</v>
      </c>
      <c r="B276" s="980"/>
      <c r="C276" s="980"/>
      <c r="D276" s="980"/>
      <c r="E276" s="980"/>
      <c r="F276" s="980"/>
      <c r="G276" s="360"/>
    </row>
    <row r="277" spans="1:7" s="297" customFormat="1" ht="34.5" customHeight="1">
      <c r="A277" s="25" t="s">
        <v>35</v>
      </c>
      <c r="B277" s="984" t="s">
        <v>69</v>
      </c>
      <c r="C277" s="986" t="s">
        <v>37</v>
      </c>
      <c r="D277" s="987"/>
      <c r="E277" s="990" t="s">
        <v>37</v>
      </c>
      <c r="F277" s="991"/>
      <c r="G277" s="326"/>
    </row>
    <row r="278" spans="1:7" s="297" customFormat="1" ht="28.5" customHeight="1">
      <c r="A278" s="23"/>
      <c r="B278" s="985"/>
      <c r="C278" s="988"/>
      <c r="D278" s="989"/>
      <c r="E278" s="149" t="s">
        <v>28</v>
      </c>
      <c r="F278" s="2" t="s">
        <v>874</v>
      </c>
      <c r="G278" s="352" t="s">
        <v>926</v>
      </c>
    </row>
    <row r="279" spans="1:7" s="297" customFormat="1" ht="35.25" customHeight="1">
      <c r="A279" s="23"/>
      <c r="B279" s="328"/>
      <c r="C279" s="312"/>
      <c r="D279" s="313"/>
      <c r="E279" s="349" t="s">
        <v>29</v>
      </c>
      <c r="F279" s="350" t="s">
        <v>875</v>
      </c>
      <c r="G279" s="352" t="s">
        <v>926</v>
      </c>
    </row>
    <row r="280" spans="1:7" s="297" customFormat="1" ht="25.5" customHeight="1">
      <c r="A280" s="23"/>
      <c r="B280" s="328"/>
      <c r="C280" s="312"/>
      <c r="D280" s="313"/>
      <c r="E280" s="349" t="s">
        <v>31</v>
      </c>
      <c r="F280" s="350" t="s">
        <v>876</v>
      </c>
      <c r="G280" s="352" t="s">
        <v>926</v>
      </c>
    </row>
    <row r="281" spans="1:7" s="297" customFormat="1" ht="19.5" customHeight="1">
      <c r="A281" s="23"/>
      <c r="B281" s="45"/>
      <c r="C281" s="988" t="s">
        <v>125</v>
      </c>
      <c r="D281" s="989"/>
      <c r="E281" s="988" t="s">
        <v>125</v>
      </c>
      <c r="F281" s="989"/>
      <c r="G281" s="326"/>
    </row>
    <row r="282" spans="1:7" s="297" customFormat="1" ht="20.25" customHeight="1">
      <c r="A282" s="34"/>
      <c r="B282" s="46"/>
      <c r="C282" s="988"/>
      <c r="D282" s="989"/>
      <c r="E282" s="149" t="s">
        <v>28</v>
      </c>
      <c r="F282" s="2" t="s">
        <v>877</v>
      </c>
      <c r="G282" s="352" t="s">
        <v>923</v>
      </c>
    </row>
    <row r="283" spans="1:7" s="297" customFormat="1" ht="24.75" customHeight="1">
      <c r="A283" s="34"/>
      <c r="B283" s="46"/>
      <c r="C283" s="312"/>
      <c r="D283" s="313"/>
      <c r="E283" s="349" t="s">
        <v>165</v>
      </c>
      <c r="F283" s="350" t="s">
        <v>878</v>
      </c>
      <c r="G283" s="352" t="s">
        <v>923</v>
      </c>
    </row>
    <row r="284" spans="1:7" s="297" customFormat="1" ht="23.25" customHeight="1">
      <c r="A284" s="34"/>
      <c r="B284" s="46"/>
      <c r="C284" s="312"/>
      <c r="D284" s="313"/>
      <c r="E284" s="349" t="s">
        <v>164</v>
      </c>
      <c r="F284" s="350" t="s">
        <v>879</v>
      </c>
      <c r="G284" s="352" t="s">
        <v>923</v>
      </c>
    </row>
    <row r="285" spans="1:7" s="297" customFormat="1" ht="18" customHeight="1">
      <c r="A285" s="34"/>
      <c r="B285" s="46"/>
      <c r="C285" s="988" t="s">
        <v>124</v>
      </c>
      <c r="D285" s="989"/>
      <c r="E285" s="988" t="s">
        <v>124</v>
      </c>
      <c r="F285" s="989"/>
      <c r="G285" s="326"/>
    </row>
    <row r="286" spans="1:7" ht="30" customHeight="1">
      <c r="A286" s="26"/>
      <c r="B286" s="47"/>
      <c r="C286" s="992"/>
      <c r="D286" s="993"/>
      <c r="E286" s="149" t="s">
        <v>28</v>
      </c>
      <c r="F286" s="2" t="s">
        <v>623</v>
      </c>
      <c r="G286" s="352" t="s">
        <v>926</v>
      </c>
    </row>
    <row r="287" spans="1:7">
      <c r="A287" s="979" t="s">
        <v>73</v>
      </c>
      <c r="B287" s="980"/>
      <c r="C287" s="980"/>
      <c r="D287" s="980"/>
      <c r="E287" s="980"/>
      <c r="F287" s="980"/>
      <c r="G287" s="360"/>
    </row>
    <row r="288" spans="1:7">
      <c r="A288" s="981" t="s">
        <v>20</v>
      </c>
      <c r="B288" s="982"/>
      <c r="C288" s="982"/>
      <c r="D288" s="982"/>
      <c r="E288" s="982"/>
      <c r="F288" s="982"/>
      <c r="G288" s="28"/>
    </row>
    <row r="289" spans="1:7">
      <c r="A289" s="28"/>
      <c r="B289" s="48"/>
      <c r="C289" s="48"/>
      <c r="D289" s="48"/>
      <c r="E289" s="48"/>
      <c r="F289" s="48"/>
      <c r="G289" s="48"/>
    </row>
    <row r="290" spans="1:7">
      <c r="A290" s="329"/>
      <c r="B290" s="49"/>
      <c r="C290" s="49"/>
      <c r="D290" s="49"/>
      <c r="E290" s="49"/>
      <c r="F290" s="49"/>
      <c r="G290" s="49"/>
    </row>
    <row r="291" spans="1:7">
      <c r="A291" s="329"/>
      <c r="B291" s="983" t="s">
        <v>21</v>
      </c>
      <c r="C291" s="983"/>
      <c r="D291" s="983"/>
      <c r="E291" s="983"/>
      <c r="F291" s="983"/>
      <c r="G291" s="332"/>
    </row>
    <row r="292" spans="1:7">
      <c r="A292" s="329"/>
      <c r="B292" s="983" t="s">
        <v>308</v>
      </c>
      <c r="C292" s="983"/>
      <c r="D292" s="983"/>
      <c r="E292" s="983"/>
      <c r="F292" s="983"/>
      <c r="G292" s="332"/>
    </row>
    <row r="293" spans="1:7">
      <c r="A293" s="329"/>
      <c r="B293" s="976"/>
      <c r="C293" s="976"/>
      <c r="D293" s="976"/>
      <c r="E293" s="976"/>
      <c r="F293" s="976"/>
      <c r="G293" s="329"/>
    </row>
    <row r="294" spans="1:7">
      <c r="A294" s="329"/>
      <c r="B294" s="49"/>
      <c r="C294" s="49"/>
      <c r="D294" s="49"/>
      <c r="E294" s="49"/>
      <c r="F294" s="49"/>
      <c r="G294" s="49"/>
    </row>
    <row r="295" spans="1:7">
      <c r="A295" s="329"/>
      <c r="B295" s="976"/>
      <c r="C295" s="976"/>
      <c r="D295" s="976"/>
      <c r="E295" s="976"/>
      <c r="F295" s="976"/>
      <c r="G295" s="329"/>
    </row>
    <row r="296" spans="1:7">
      <c r="A296" s="329"/>
      <c r="B296" s="977" t="s">
        <v>776</v>
      </c>
      <c r="C296" s="977"/>
      <c r="D296" s="977"/>
      <c r="E296" s="977"/>
      <c r="F296" s="977"/>
      <c r="G296" s="330"/>
    </row>
    <row r="297" spans="1:7">
      <c r="A297" s="30"/>
      <c r="B297" s="978"/>
      <c r="C297" s="978"/>
      <c r="D297" s="978"/>
      <c r="E297" s="978"/>
      <c r="F297" s="978"/>
      <c r="G297" s="331"/>
    </row>
    <row r="298" spans="1:7">
      <c r="A298" s="30"/>
      <c r="B298" s="50"/>
      <c r="C298" s="50"/>
      <c r="D298" s="55"/>
      <c r="E298" s="55"/>
      <c r="F298" s="50"/>
      <c r="G298" s="50"/>
    </row>
    <row r="299" spans="1:7">
      <c r="A299" s="30"/>
      <c r="B299" s="50"/>
      <c r="C299" s="50"/>
      <c r="D299" s="55"/>
      <c r="E299" s="55"/>
      <c r="F299" s="50"/>
      <c r="G299" s="50"/>
    </row>
  </sheetData>
  <mergeCells count="112">
    <mergeCell ref="C10:D10"/>
    <mergeCell ref="E10:F10"/>
    <mergeCell ref="A1:F1"/>
    <mergeCell ref="A2:F2"/>
    <mergeCell ref="A4:B4"/>
    <mergeCell ref="A9:A10"/>
    <mergeCell ref="B9:F9"/>
    <mergeCell ref="E21:F21"/>
    <mergeCell ref="E23:F23"/>
    <mergeCell ref="E25:F25"/>
    <mergeCell ref="E29:F29"/>
    <mergeCell ref="E31:F31"/>
    <mergeCell ref="E33:F33"/>
    <mergeCell ref="C11:D12"/>
    <mergeCell ref="E11:F11"/>
    <mergeCell ref="E13:F13"/>
    <mergeCell ref="E15:F15"/>
    <mergeCell ref="E17:F17"/>
    <mergeCell ref="E19:F19"/>
    <mergeCell ref="C65:D65"/>
    <mergeCell ref="E65:F65"/>
    <mergeCell ref="E73:F73"/>
    <mergeCell ref="E35:F35"/>
    <mergeCell ref="C37:D38"/>
    <mergeCell ref="E37:F37"/>
    <mergeCell ref="E51:F51"/>
    <mergeCell ref="C54:D54"/>
    <mergeCell ref="E54:F54"/>
    <mergeCell ref="E76:F76"/>
    <mergeCell ref="E78:F78"/>
    <mergeCell ref="E86:F86"/>
    <mergeCell ref="E88:F88"/>
    <mergeCell ref="E90:F90"/>
    <mergeCell ref="E92:F92"/>
    <mergeCell ref="E56:F56"/>
    <mergeCell ref="E58:F58"/>
    <mergeCell ref="E63:F63"/>
    <mergeCell ref="C104:D104"/>
    <mergeCell ref="E104:F104"/>
    <mergeCell ref="E107:F107"/>
    <mergeCell ref="E115:F115"/>
    <mergeCell ref="E120:F120"/>
    <mergeCell ref="E131:F131"/>
    <mergeCell ref="C94:D94"/>
    <mergeCell ref="E94:F94"/>
    <mergeCell ref="E97:F97"/>
    <mergeCell ref="E99:F99"/>
    <mergeCell ref="E101:F101"/>
    <mergeCell ref="A103:F103"/>
    <mergeCell ref="E172:F172"/>
    <mergeCell ref="E176:F176"/>
    <mergeCell ref="E178:F178"/>
    <mergeCell ref="C180:D180"/>
    <mergeCell ref="E180:F180"/>
    <mergeCell ref="E142:F142"/>
    <mergeCell ref="C146:D146"/>
    <mergeCell ref="E146:F146"/>
    <mergeCell ref="E150:F150"/>
    <mergeCell ref="E157:F157"/>
    <mergeCell ref="E160:F160"/>
    <mergeCell ref="C191:D191"/>
    <mergeCell ref="E191:F191"/>
    <mergeCell ref="E194:F194"/>
    <mergeCell ref="E197:F197"/>
    <mergeCell ref="E202:F202"/>
    <mergeCell ref="E205:F205"/>
    <mergeCell ref="A182:F182"/>
    <mergeCell ref="C183:D183"/>
    <mergeCell ref="E183:F183"/>
    <mergeCell ref="E185:F185"/>
    <mergeCell ref="E187:F187"/>
    <mergeCell ref="E189:F189"/>
    <mergeCell ref="E225:F225"/>
    <mergeCell ref="E230:F230"/>
    <mergeCell ref="C233:D234"/>
    <mergeCell ref="E233:F233"/>
    <mergeCell ref="E235:F235"/>
    <mergeCell ref="E238:F238"/>
    <mergeCell ref="E210:F210"/>
    <mergeCell ref="C213:D213"/>
    <mergeCell ref="E213:F213"/>
    <mergeCell ref="E215:F215"/>
    <mergeCell ref="A222:F222"/>
    <mergeCell ref="C223:D223"/>
    <mergeCell ref="E223:F223"/>
    <mergeCell ref="C262:D262"/>
    <mergeCell ref="E262:F262"/>
    <mergeCell ref="C265:D265"/>
    <mergeCell ref="E265:F265"/>
    <mergeCell ref="E268:F268"/>
    <mergeCell ref="A276:F276"/>
    <mergeCell ref="C240:D241"/>
    <mergeCell ref="E240:F240"/>
    <mergeCell ref="E242:F242"/>
    <mergeCell ref="E249:F249"/>
    <mergeCell ref="C258:D258"/>
    <mergeCell ref="E258:F258"/>
    <mergeCell ref="B293:F293"/>
    <mergeCell ref="B295:F295"/>
    <mergeCell ref="B296:F296"/>
    <mergeCell ref="B297:F297"/>
    <mergeCell ref="A287:F287"/>
    <mergeCell ref="A288:F288"/>
    <mergeCell ref="B291:F291"/>
    <mergeCell ref="B292:F292"/>
    <mergeCell ref="B277:B278"/>
    <mergeCell ref="C277:D278"/>
    <mergeCell ref="E277:F277"/>
    <mergeCell ref="C281:D282"/>
    <mergeCell ref="E281:F281"/>
    <mergeCell ref="C285:D286"/>
    <mergeCell ref="E285:F285"/>
  </mergeCells>
  <pageMargins left="0.70866141732283472" right="0.70866141732283472" top="0.74803149606299213" bottom="0.74803149606299213" header="0.70866141732283472" footer="0.70866141732283472"/>
  <pageSetup paperSize="5" scale="7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FE0AA7"/>
  </sheetPr>
  <dimension ref="A1:P40"/>
  <sheetViews>
    <sheetView topLeftCell="A32" workbookViewId="0">
      <selection activeCell="D36" sqref="D36"/>
    </sheetView>
  </sheetViews>
  <sheetFormatPr defaultRowHeight="15"/>
  <cols>
    <col min="1" max="1" width="9.140625" style="1"/>
    <col min="2" max="2" width="3.85546875" customWidth="1"/>
    <col min="3" max="3" width="35" customWidth="1"/>
    <col min="4" max="4" width="33" customWidth="1"/>
    <col min="5" max="5" width="15.85546875" customWidth="1"/>
    <col min="8" max="8" width="15.7109375" customWidth="1"/>
    <col min="9" max="10" width="9.140625" style="1"/>
    <col min="11" max="11" width="13.85546875" style="1" customWidth="1"/>
    <col min="12" max="12" width="14.42578125" style="1" customWidth="1"/>
  </cols>
  <sheetData>
    <row r="1" spans="2:16">
      <c r="B1" s="1117" t="s">
        <v>1103</v>
      </c>
      <c r="C1" s="1117"/>
      <c r="D1" s="1117"/>
      <c r="E1" s="1117"/>
      <c r="F1" s="1117"/>
      <c r="G1" s="1117"/>
      <c r="H1" s="1117"/>
      <c r="I1" s="1117"/>
      <c r="J1" s="1117"/>
      <c r="K1" s="1117"/>
      <c r="L1" s="1117"/>
    </row>
    <row r="2" spans="2:16">
      <c r="B2" s="1117" t="s">
        <v>1104</v>
      </c>
      <c r="C2" s="1117"/>
      <c r="D2" s="1117"/>
      <c r="E2" s="1117"/>
      <c r="F2" s="1117"/>
      <c r="G2" s="1117"/>
      <c r="H2" s="1117"/>
      <c r="I2" s="1117"/>
      <c r="J2" s="1117"/>
      <c r="K2" s="1117"/>
      <c r="L2" s="1117"/>
    </row>
    <row r="3" spans="2:16">
      <c r="B3" s="1"/>
      <c r="C3" s="1"/>
      <c r="D3" s="1"/>
      <c r="E3" s="1"/>
      <c r="F3" s="1"/>
      <c r="G3" s="1"/>
      <c r="H3" s="1"/>
    </row>
    <row r="4" spans="2:16">
      <c r="B4" s="11" t="s">
        <v>1</v>
      </c>
      <c r="C4" s="42"/>
      <c r="D4" s="1020" t="s">
        <v>617</v>
      </c>
      <c r="E4" s="1020"/>
      <c r="F4" s="1020"/>
      <c r="G4" s="12"/>
      <c r="H4" s="12"/>
      <c r="I4" s="12"/>
      <c r="J4" s="12"/>
      <c r="K4" s="12"/>
      <c r="L4" s="12"/>
    </row>
    <row r="5" spans="2:16">
      <c r="B5" s="11" t="s">
        <v>2</v>
      </c>
      <c r="C5" s="42"/>
      <c r="D5" s="1020" t="s">
        <v>618</v>
      </c>
      <c r="E5" s="1020"/>
      <c r="F5" s="1020"/>
      <c r="G5" s="12"/>
      <c r="H5" s="12"/>
      <c r="I5" s="12"/>
      <c r="J5" s="12"/>
      <c r="K5" s="12"/>
      <c r="L5" s="12"/>
    </row>
    <row r="6" spans="2:16">
      <c r="B6" s="11" t="s">
        <v>3</v>
      </c>
      <c r="C6" s="42"/>
      <c r="D6" s="1020" t="s">
        <v>619</v>
      </c>
      <c r="E6" s="1020"/>
      <c r="F6" s="1020"/>
      <c r="G6" s="12"/>
      <c r="H6" s="12"/>
      <c r="I6" s="12"/>
      <c r="J6" s="12"/>
      <c r="K6" s="12"/>
      <c r="L6" s="12"/>
    </row>
    <row r="7" spans="2:16">
      <c r="B7" s="11" t="s">
        <v>4</v>
      </c>
      <c r="C7" s="42"/>
      <c r="D7" s="1020" t="s">
        <v>620</v>
      </c>
      <c r="E7" s="1020"/>
      <c r="F7" s="1020"/>
      <c r="G7" s="12"/>
      <c r="H7" s="12"/>
      <c r="I7" s="12"/>
      <c r="J7" s="12"/>
      <c r="K7" s="12"/>
      <c r="L7" s="12"/>
    </row>
    <row r="8" spans="2:16">
      <c r="B8" s="1"/>
      <c r="C8" s="1"/>
      <c r="D8" s="1"/>
      <c r="E8" s="1"/>
      <c r="F8" s="1"/>
      <c r="G8" s="1"/>
      <c r="H8" s="1"/>
    </row>
    <row r="9" spans="2:16" ht="15" customHeight="1">
      <c r="B9" s="1129" t="s">
        <v>684</v>
      </c>
      <c r="C9" s="1132" t="s">
        <v>8</v>
      </c>
      <c r="D9" s="1070" t="s">
        <v>686</v>
      </c>
      <c r="E9" s="1125" t="s">
        <v>1096</v>
      </c>
      <c r="F9" s="1125" t="s">
        <v>687</v>
      </c>
      <c r="G9" s="1125" t="s">
        <v>593</v>
      </c>
      <c r="H9" s="1125" t="s">
        <v>1097</v>
      </c>
      <c r="I9" s="1070" t="s">
        <v>410</v>
      </c>
      <c r="J9" s="1070" t="s">
        <v>595</v>
      </c>
      <c r="K9" s="1070" t="s">
        <v>1098</v>
      </c>
      <c r="L9" s="1070" t="s">
        <v>1099</v>
      </c>
    </row>
    <row r="10" spans="2:16">
      <c r="B10" s="1129"/>
      <c r="C10" s="1217"/>
      <c r="D10" s="1130"/>
      <c r="E10" s="1125"/>
      <c r="F10" s="1125"/>
      <c r="G10" s="1125"/>
      <c r="H10" s="1125"/>
      <c r="I10" s="1130"/>
      <c r="J10" s="1130"/>
      <c r="K10" s="1130"/>
      <c r="L10" s="1130"/>
    </row>
    <row r="11" spans="2:16" ht="15" customHeight="1">
      <c r="B11" s="1129"/>
      <c r="C11" s="1217"/>
      <c r="D11" s="1130"/>
      <c r="E11" s="1125"/>
      <c r="F11" s="1125"/>
      <c r="G11" s="1125"/>
      <c r="H11" s="1125"/>
      <c r="I11" s="1130"/>
      <c r="J11" s="1130"/>
      <c r="K11" s="1130"/>
      <c r="L11" s="1130"/>
    </row>
    <row r="12" spans="2:16">
      <c r="B12" s="1129"/>
      <c r="C12" s="1133"/>
      <c r="D12" s="1071"/>
      <c r="E12" s="1125"/>
      <c r="F12" s="1125"/>
      <c r="G12" s="1125"/>
      <c r="H12" s="1125"/>
      <c r="I12" s="1071"/>
      <c r="J12" s="1071"/>
      <c r="K12" s="1071"/>
      <c r="L12" s="1071"/>
    </row>
    <row r="13" spans="2:16">
      <c r="B13" s="232" t="s">
        <v>694</v>
      </c>
      <c r="C13" s="232" t="s">
        <v>695</v>
      </c>
      <c r="D13" s="232" t="s">
        <v>696</v>
      </c>
      <c r="E13" s="232" t="s">
        <v>697</v>
      </c>
      <c r="F13" s="232" t="s">
        <v>698</v>
      </c>
      <c r="G13" s="232" t="s">
        <v>699</v>
      </c>
      <c r="H13" s="232" t="s">
        <v>700</v>
      </c>
      <c r="I13" s="232" t="s">
        <v>701</v>
      </c>
      <c r="J13" s="232" t="s">
        <v>702</v>
      </c>
      <c r="K13" s="232" t="s">
        <v>703</v>
      </c>
      <c r="L13" s="232" t="s">
        <v>704</v>
      </c>
    </row>
    <row r="14" spans="2:16">
      <c r="B14" s="1074">
        <v>1</v>
      </c>
      <c r="C14" s="1083" t="s">
        <v>706</v>
      </c>
      <c r="D14" s="183"/>
      <c r="E14" s="183"/>
      <c r="F14" s="183"/>
      <c r="G14" s="183"/>
      <c r="H14" s="183"/>
      <c r="I14" s="183"/>
      <c r="J14" s="183"/>
      <c r="K14" s="183"/>
      <c r="L14" s="183"/>
      <c r="N14" s="1020"/>
      <c r="O14" s="1020"/>
      <c r="P14" s="1020"/>
    </row>
    <row r="15" spans="2:16">
      <c r="B15" s="1075"/>
      <c r="C15" s="1084"/>
      <c r="D15" s="183"/>
      <c r="E15" s="183"/>
      <c r="F15" s="183"/>
      <c r="G15" s="183"/>
      <c r="H15" s="183"/>
      <c r="I15" s="183"/>
      <c r="J15" s="183"/>
      <c r="K15" s="183"/>
      <c r="L15" s="183"/>
      <c r="N15" s="1020"/>
      <c r="O15" s="1020"/>
      <c r="P15" s="1020"/>
    </row>
    <row r="16" spans="2:16">
      <c r="B16" s="1075"/>
      <c r="C16" s="1084"/>
      <c r="D16" s="183"/>
      <c r="E16" s="183"/>
      <c r="F16" s="183"/>
      <c r="G16" s="183"/>
      <c r="H16" s="183"/>
      <c r="I16" s="183"/>
      <c r="J16" s="183"/>
      <c r="K16" s="183"/>
      <c r="L16" s="183"/>
      <c r="N16" s="1020"/>
      <c r="O16" s="1020"/>
      <c r="P16" s="1020"/>
    </row>
    <row r="17" spans="2:16">
      <c r="B17" s="1075"/>
      <c r="C17" s="1084"/>
      <c r="D17" s="183"/>
      <c r="E17" s="183"/>
      <c r="F17" s="183"/>
      <c r="G17" s="183"/>
      <c r="H17" s="183"/>
      <c r="I17" s="183"/>
      <c r="J17" s="183"/>
      <c r="K17" s="183"/>
      <c r="L17" s="183"/>
      <c r="N17" s="1020"/>
      <c r="O17" s="1020"/>
      <c r="P17" s="1020"/>
    </row>
    <row r="18" spans="2:16">
      <c r="B18" s="1074">
        <v>2</v>
      </c>
      <c r="C18" s="1083" t="s">
        <v>707</v>
      </c>
      <c r="D18" s="183" t="s">
        <v>1100</v>
      </c>
      <c r="E18" s="183" t="s">
        <v>1284</v>
      </c>
      <c r="F18" s="183" t="s">
        <v>1269</v>
      </c>
      <c r="G18" s="183">
        <v>2024</v>
      </c>
      <c r="H18" s="183" t="s">
        <v>291</v>
      </c>
      <c r="I18" s="183">
        <v>917</v>
      </c>
      <c r="J18" s="183" t="s">
        <v>1285</v>
      </c>
      <c r="K18" s="437">
        <v>150000000</v>
      </c>
      <c r="L18" s="183"/>
    </row>
    <row r="19" spans="2:16">
      <c r="B19" s="1075"/>
      <c r="C19" s="1084"/>
      <c r="D19" s="183" t="s">
        <v>1101</v>
      </c>
      <c r="E19" s="183"/>
      <c r="F19" s="183" t="s">
        <v>442</v>
      </c>
      <c r="G19" s="183">
        <v>2024</v>
      </c>
      <c r="H19" s="183" t="s">
        <v>291</v>
      </c>
      <c r="I19" s="183">
        <v>1</v>
      </c>
      <c r="J19" s="183" t="s">
        <v>1287</v>
      </c>
      <c r="K19" s="437">
        <v>350000000</v>
      </c>
      <c r="L19" s="183"/>
    </row>
    <row r="20" spans="2:16">
      <c r="B20" s="1075"/>
      <c r="C20" s="1084"/>
      <c r="D20" s="183" t="s">
        <v>1102</v>
      </c>
      <c r="E20" s="183"/>
      <c r="F20" s="183" t="s">
        <v>456</v>
      </c>
      <c r="G20" s="183">
        <v>2024</v>
      </c>
      <c r="H20" s="183" t="s">
        <v>291</v>
      </c>
      <c r="I20" s="183">
        <v>1</v>
      </c>
      <c r="J20" s="183" t="s">
        <v>996</v>
      </c>
      <c r="K20" s="437">
        <v>100000000</v>
      </c>
      <c r="L20" s="183"/>
    </row>
    <row r="21" spans="2:16">
      <c r="B21" s="1074">
        <v>3</v>
      </c>
      <c r="C21" s="1083" t="s">
        <v>709</v>
      </c>
      <c r="D21" s="183"/>
      <c r="E21" s="183"/>
      <c r="F21" s="183"/>
      <c r="G21" s="183"/>
      <c r="H21" s="183"/>
      <c r="I21" s="183"/>
      <c r="J21" s="183"/>
      <c r="K21" s="183"/>
      <c r="L21" s="183"/>
    </row>
    <row r="22" spans="2:16">
      <c r="B22" s="1075"/>
      <c r="C22" s="1084"/>
      <c r="D22" s="183"/>
      <c r="E22" s="183"/>
      <c r="F22" s="183"/>
      <c r="G22" s="183"/>
      <c r="H22" s="183"/>
      <c r="I22" s="183"/>
      <c r="J22" s="183"/>
      <c r="K22" s="183"/>
      <c r="L22" s="183"/>
    </row>
    <row r="23" spans="2:16">
      <c r="B23" s="1075"/>
      <c r="C23" s="1084"/>
      <c r="D23" s="183"/>
      <c r="E23" s="183"/>
      <c r="F23" s="183"/>
      <c r="G23" s="183"/>
      <c r="H23" s="183"/>
      <c r="I23" s="183"/>
      <c r="J23" s="183"/>
      <c r="K23" s="183"/>
      <c r="L23" s="183"/>
    </row>
    <row r="24" spans="2:16">
      <c r="B24" s="1075"/>
      <c r="C24" s="1084"/>
      <c r="D24" s="183"/>
      <c r="E24" s="183"/>
      <c r="F24" s="183"/>
      <c r="G24" s="183"/>
      <c r="H24" s="183"/>
      <c r="I24" s="183"/>
      <c r="J24" s="183"/>
      <c r="K24" s="183"/>
      <c r="L24" s="183"/>
    </row>
    <row r="25" spans="2:16" s="1" customFormat="1">
      <c r="B25" s="1074">
        <v>4</v>
      </c>
      <c r="C25" s="1083" t="s">
        <v>710</v>
      </c>
      <c r="D25" s="183"/>
      <c r="E25" s="183"/>
      <c r="F25" s="183"/>
      <c r="G25" s="183"/>
      <c r="H25" s="183"/>
      <c r="I25" s="183"/>
      <c r="J25" s="183"/>
      <c r="K25" s="183"/>
      <c r="L25" s="183"/>
    </row>
    <row r="26" spans="2:16" s="1" customFormat="1">
      <c r="B26" s="1075"/>
      <c r="C26" s="1084"/>
      <c r="D26" s="183"/>
      <c r="E26" s="183"/>
      <c r="F26" s="183"/>
      <c r="G26" s="183"/>
      <c r="H26" s="183"/>
      <c r="I26" s="183"/>
      <c r="J26" s="183"/>
      <c r="K26" s="183"/>
      <c r="L26" s="183"/>
    </row>
    <row r="27" spans="2:16" s="1" customFormat="1">
      <c r="B27" s="1075"/>
      <c r="C27" s="1084"/>
      <c r="D27" s="183"/>
      <c r="E27" s="183"/>
      <c r="F27" s="183"/>
      <c r="G27" s="183"/>
      <c r="H27" s="183"/>
      <c r="I27" s="183"/>
      <c r="J27" s="183"/>
      <c r="K27" s="183"/>
      <c r="L27" s="183"/>
    </row>
    <row r="28" spans="2:16">
      <c r="B28" s="1074">
        <v>5</v>
      </c>
      <c r="C28" s="1083" t="s">
        <v>1095</v>
      </c>
      <c r="D28" s="183"/>
      <c r="E28" s="183"/>
      <c r="F28" s="183"/>
      <c r="G28" s="183"/>
      <c r="H28" s="183"/>
      <c r="I28" s="183"/>
      <c r="J28" s="183"/>
      <c r="K28" s="183"/>
      <c r="L28" s="183"/>
    </row>
    <row r="29" spans="2:16">
      <c r="B29" s="1075"/>
      <c r="C29" s="1084"/>
      <c r="D29" s="183"/>
      <c r="E29" s="183"/>
      <c r="F29" s="183"/>
      <c r="G29" s="183"/>
      <c r="H29" s="183"/>
      <c r="I29" s="183"/>
      <c r="J29" s="183"/>
      <c r="K29" s="183"/>
      <c r="L29" s="183"/>
    </row>
    <row r="30" spans="2:16">
      <c r="B30" s="1075"/>
      <c r="C30" s="1084"/>
      <c r="D30" s="183"/>
      <c r="E30" s="183"/>
      <c r="F30" s="183"/>
      <c r="G30" s="183"/>
      <c r="H30" s="183"/>
      <c r="I30" s="183"/>
      <c r="J30" s="183"/>
      <c r="K30" s="183"/>
      <c r="L30" s="183"/>
    </row>
    <row r="31" spans="2:16">
      <c r="B31" s="1075"/>
      <c r="C31" s="1085"/>
      <c r="D31" s="183"/>
      <c r="E31" s="183"/>
      <c r="F31" s="183"/>
      <c r="G31" s="183"/>
      <c r="H31" s="183"/>
      <c r="I31" s="183"/>
      <c r="J31" s="183"/>
      <c r="K31" s="183"/>
      <c r="L31" s="183"/>
    </row>
    <row r="32" spans="2:16">
      <c r="B32" s="1118" t="s">
        <v>1288</v>
      </c>
      <c r="C32" s="1119"/>
      <c r="D32" s="1119"/>
      <c r="E32" s="1119"/>
      <c r="F32" s="1119"/>
      <c r="G32" s="1119"/>
      <c r="H32" s="1120"/>
      <c r="I32" s="402"/>
      <c r="J32" s="402"/>
      <c r="K32" s="438">
        <f>SUM(K18:K31)</f>
        <v>600000000</v>
      </c>
      <c r="L32" s="402"/>
    </row>
    <row r="33" spans="2:11">
      <c r="B33" s="1"/>
      <c r="C33" s="1"/>
      <c r="D33" s="1"/>
      <c r="E33" s="1"/>
      <c r="F33" s="1"/>
      <c r="G33" s="1"/>
      <c r="H33" s="1"/>
    </row>
    <row r="34" spans="2:11">
      <c r="B34" s="1"/>
      <c r="C34" s="399" t="s">
        <v>621</v>
      </c>
      <c r="D34" s="1"/>
      <c r="E34" s="1"/>
      <c r="F34" s="1"/>
      <c r="G34" s="1"/>
      <c r="H34" s="1"/>
      <c r="I34" s="1218" t="s">
        <v>1561</v>
      </c>
      <c r="J34" s="1218"/>
      <c r="K34" s="1218"/>
    </row>
    <row r="35" spans="2:11">
      <c r="B35" s="1"/>
      <c r="C35" s="399" t="s">
        <v>543</v>
      </c>
      <c r="D35" s="1"/>
      <c r="E35" s="1"/>
      <c r="F35" s="1"/>
      <c r="G35" s="1"/>
      <c r="H35" s="1"/>
      <c r="I35" s="1" t="s">
        <v>435</v>
      </c>
    </row>
    <row r="36" spans="2:11">
      <c r="B36" s="1"/>
      <c r="C36" s="1"/>
      <c r="D36" s="1"/>
      <c r="E36" s="1"/>
      <c r="F36" s="1"/>
      <c r="G36" s="1"/>
      <c r="H36" s="1"/>
    </row>
    <row r="37" spans="2:11" s="1" customFormat="1"/>
    <row r="38" spans="2:11">
      <c r="B38" s="1"/>
      <c r="C38" s="1"/>
      <c r="D38" s="1"/>
      <c r="E38" s="1"/>
      <c r="F38" s="1"/>
      <c r="G38" s="1"/>
      <c r="H38" s="1"/>
    </row>
    <row r="39" spans="2:11">
      <c r="B39" s="1"/>
      <c r="C39" s="400" t="s">
        <v>778</v>
      </c>
      <c r="D39" s="1"/>
      <c r="E39" s="1"/>
      <c r="F39" s="1"/>
      <c r="G39" s="1"/>
      <c r="H39" s="1"/>
      <c r="I39" s="218" t="s">
        <v>777</v>
      </c>
    </row>
    <row r="40" spans="2:11">
      <c r="B40" s="1"/>
      <c r="C40" s="1"/>
      <c r="D40" s="1"/>
      <c r="E40" s="1"/>
      <c r="F40" s="1"/>
      <c r="G40" s="1"/>
      <c r="H40" s="1"/>
    </row>
  </sheetData>
  <mergeCells count="33">
    <mergeCell ref="I34:K34"/>
    <mergeCell ref="B28:B31"/>
    <mergeCell ref="C28:C31"/>
    <mergeCell ref="B32:H32"/>
    <mergeCell ref="D7:F7"/>
    <mergeCell ref="B18:B20"/>
    <mergeCell ref="C18:C20"/>
    <mergeCell ref="C25:C27"/>
    <mergeCell ref="B25:B27"/>
    <mergeCell ref="B21:B24"/>
    <mergeCell ref="C21:C24"/>
    <mergeCell ref="N14:P14"/>
    <mergeCell ref="N15:P15"/>
    <mergeCell ref="N16:P16"/>
    <mergeCell ref="N17:P17"/>
    <mergeCell ref="B14:B17"/>
    <mergeCell ref="C14:C17"/>
    <mergeCell ref="B1:L1"/>
    <mergeCell ref="B9:B12"/>
    <mergeCell ref="E9:E12"/>
    <mergeCell ref="F9:F12"/>
    <mergeCell ref="G9:G12"/>
    <mergeCell ref="C9:C12"/>
    <mergeCell ref="D9:D12"/>
    <mergeCell ref="H9:H12"/>
    <mergeCell ref="I9:I12"/>
    <mergeCell ref="J9:J12"/>
    <mergeCell ref="K9:K12"/>
    <mergeCell ref="L9:L12"/>
    <mergeCell ref="B2:L2"/>
    <mergeCell ref="D4:F4"/>
    <mergeCell ref="D5:F5"/>
    <mergeCell ref="D6:F6"/>
  </mergeCells>
  <pageMargins left="0.7" right="0.7" top="0.75" bottom="0.75" header="0.3" footer="0.3"/>
  <pageSetup paperSize="5" scale="87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FE0AA7"/>
  </sheetPr>
  <dimension ref="A1:L39"/>
  <sheetViews>
    <sheetView topLeftCell="A28" workbookViewId="0">
      <selection activeCell="C35" sqref="C35"/>
    </sheetView>
  </sheetViews>
  <sheetFormatPr defaultRowHeight="15"/>
  <cols>
    <col min="1" max="1" width="9.140625" style="1"/>
    <col min="2" max="2" width="4.42578125" customWidth="1"/>
    <col min="3" max="3" width="30.85546875" customWidth="1"/>
    <col min="4" max="4" width="34" customWidth="1"/>
    <col min="5" max="5" width="14" customWidth="1"/>
    <col min="8" max="8" width="14.5703125" customWidth="1"/>
    <col min="11" max="11" width="15" customWidth="1"/>
    <col min="12" max="12" width="12.28515625" customWidth="1"/>
  </cols>
  <sheetData>
    <row r="1" spans="2:12">
      <c r="B1" s="1117" t="s">
        <v>1105</v>
      </c>
      <c r="C1" s="1117"/>
      <c r="D1" s="1117"/>
      <c r="E1" s="1117"/>
      <c r="F1" s="1117"/>
      <c r="G1" s="1117"/>
      <c r="H1" s="1117"/>
      <c r="I1" s="1117"/>
      <c r="J1" s="1117"/>
      <c r="K1" s="1117"/>
      <c r="L1" s="1117"/>
    </row>
    <row r="2" spans="2:12">
      <c r="B2" s="1117" t="s">
        <v>1104</v>
      </c>
      <c r="C2" s="1117"/>
      <c r="D2" s="1117"/>
      <c r="E2" s="1117"/>
      <c r="F2" s="1117"/>
      <c r="G2" s="1117"/>
      <c r="H2" s="1117"/>
      <c r="I2" s="1117"/>
      <c r="J2" s="1117"/>
      <c r="K2" s="1117"/>
      <c r="L2" s="1117"/>
    </row>
    <row r="3" spans="2:1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B4" s="11" t="s">
        <v>1</v>
      </c>
      <c r="C4" s="42"/>
      <c r="D4" s="1020" t="s">
        <v>617</v>
      </c>
      <c r="E4" s="1020"/>
      <c r="F4" s="1020"/>
      <c r="G4" s="12"/>
      <c r="H4" s="12"/>
      <c r="I4" s="12"/>
      <c r="J4" s="12"/>
      <c r="K4" s="12"/>
      <c r="L4" s="12"/>
    </row>
    <row r="5" spans="2:12">
      <c r="B5" s="11" t="s">
        <v>2</v>
      </c>
      <c r="C5" s="42"/>
      <c r="D5" s="1020" t="s">
        <v>618</v>
      </c>
      <c r="E5" s="1020"/>
      <c r="F5" s="1020"/>
      <c r="G5" s="12"/>
      <c r="H5" s="12"/>
      <c r="I5" s="12"/>
      <c r="J5" s="12"/>
      <c r="K5" s="12"/>
      <c r="L5" s="12"/>
    </row>
    <row r="6" spans="2:12">
      <c r="B6" s="11" t="s">
        <v>3</v>
      </c>
      <c r="C6" s="42"/>
      <c r="D6" s="1020" t="s">
        <v>619</v>
      </c>
      <c r="E6" s="1020"/>
      <c r="F6" s="1020"/>
      <c r="G6" s="12"/>
      <c r="H6" s="12"/>
      <c r="I6" s="12"/>
      <c r="J6" s="12"/>
      <c r="K6" s="12"/>
      <c r="L6" s="12"/>
    </row>
    <row r="7" spans="2:12">
      <c r="B7" s="11" t="s">
        <v>4</v>
      </c>
      <c r="C7" s="42"/>
      <c r="D7" s="1020" t="s">
        <v>620</v>
      </c>
      <c r="E7" s="1020"/>
      <c r="F7" s="1020"/>
      <c r="G7" s="12"/>
      <c r="H7" s="12"/>
      <c r="I7" s="12"/>
      <c r="J7" s="12"/>
      <c r="K7" s="12"/>
      <c r="L7" s="12"/>
    </row>
    <row r="8" spans="2:1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>
      <c r="B9" s="1129" t="s">
        <v>684</v>
      </c>
      <c r="C9" s="1132" t="s">
        <v>8</v>
      </c>
      <c r="D9" s="1070" t="s">
        <v>686</v>
      </c>
      <c r="E9" s="1125" t="s">
        <v>1096</v>
      </c>
      <c r="F9" s="1125" t="s">
        <v>687</v>
      </c>
      <c r="G9" s="1125" t="s">
        <v>593</v>
      </c>
      <c r="H9" s="1125" t="s">
        <v>1097</v>
      </c>
      <c r="I9" s="1070" t="s">
        <v>410</v>
      </c>
      <c r="J9" s="1070" t="s">
        <v>595</v>
      </c>
      <c r="K9" s="1070" t="s">
        <v>1098</v>
      </c>
      <c r="L9" s="1070" t="s">
        <v>1099</v>
      </c>
    </row>
    <row r="10" spans="2:12">
      <c r="B10" s="1129"/>
      <c r="C10" s="1217"/>
      <c r="D10" s="1130"/>
      <c r="E10" s="1125"/>
      <c r="F10" s="1125"/>
      <c r="G10" s="1125"/>
      <c r="H10" s="1125"/>
      <c r="I10" s="1130"/>
      <c r="J10" s="1130"/>
      <c r="K10" s="1130"/>
      <c r="L10" s="1130"/>
    </row>
    <row r="11" spans="2:12">
      <c r="B11" s="1129"/>
      <c r="C11" s="1217"/>
      <c r="D11" s="1130"/>
      <c r="E11" s="1125"/>
      <c r="F11" s="1125"/>
      <c r="G11" s="1125"/>
      <c r="H11" s="1125"/>
      <c r="I11" s="1130"/>
      <c r="J11" s="1130"/>
      <c r="K11" s="1130"/>
      <c r="L11" s="1130"/>
    </row>
    <row r="12" spans="2:12">
      <c r="B12" s="1129"/>
      <c r="C12" s="1133"/>
      <c r="D12" s="1071"/>
      <c r="E12" s="1125"/>
      <c r="F12" s="1125"/>
      <c r="G12" s="1125"/>
      <c r="H12" s="1125"/>
      <c r="I12" s="1071"/>
      <c r="J12" s="1071"/>
      <c r="K12" s="1071"/>
      <c r="L12" s="1071"/>
    </row>
    <row r="13" spans="2:12">
      <c r="B13" s="232" t="s">
        <v>694</v>
      </c>
      <c r="C13" s="232" t="s">
        <v>695</v>
      </c>
      <c r="D13" s="232" t="s">
        <v>696</v>
      </c>
      <c r="E13" s="232" t="s">
        <v>697</v>
      </c>
      <c r="F13" s="232" t="s">
        <v>698</v>
      </c>
      <c r="G13" s="232" t="s">
        <v>699</v>
      </c>
      <c r="H13" s="232" t="s">
        <v>700</v>
      </c>
      <c r="I13" s="232" t="s">
        <v>701</v>
      </c>
      <c r="J13" s="232" t="s">
        <v>702</v>
      </c>
      <c r="K13" s="232" t="s">
        <v>703</v>
      </c>
      <c r="L13" s="232" t="s">
        <v>704</v>
      </c>
    </row>
    <row r="14" spans="2:12">
      <c r="B14" s="1074">
        <v>1</v>
      </c>
      <c r="C14" s="1083" t="s">
        <v>706</v>
      </c>
      <c r="D14" s="183"/>
      <c r="E14" s="183"/>
      <c r="F14" s="183"/>
      <c r="G14" s="183"/>
      <c r="H14" s="183"/>
      <c r="I14" s="183"/>
      <c r="J14" s="183"/>
      <c r="K14" s="183"/>
      <c r="L14" s="183"/>
    </row>
    <row r="15" spans="2:12">
      <c r="B15" s="1075"/>
      <c r="C15" s="1084"/>
      <c r="D15" s="183"/>
      <c r="E15" s="183"/>
      <c r="F15" s="183"/>
      <c r="G15" s="183"/>
      <c r="H15" s="183"/>
      <c r="I15" s="183"/>
      <c r="J15" s="183"/>
      <c r="K15" s="183"/>
      <c r="L15" s="183"/>
    </row>
    <row r="16" spans="2:12">
      <c r="B16" s="1075"/>
      <c r="C16" s="1084"/>
      <c r="D16" s="183"/>
      <c r="E16" s="183"/>
      <c r="F16" s="183"/>
      <c r="G16" s="183"/>
      <c r="H16" s="183"/>
      <c r="I16" s="183"/>
      <c r="J16" s="183"/>
      <c r="K16" s="183"/>
      <c r="L16" s="183"/>
    </row>
    <row r="17" spans="2:12">
      <c r="B17" s="1075"/>
      <c r="C17" s="1084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>
      <c r="B18" s="1074">
        <v>2</v>
      </c>
      <c r="C18" s="1083" t="s">
        <v>707</v>
      </c>
      <c r="D18" s="183" t="s">
        <v>1106</v>
      </c>
      <c r="E18" s="183" t="s">
        <v>1284</v>
      </c>
      <c r="F18" s="183" t="s">
        <v>457</v>
      </c>
      <c r="G18" s="183">
        <v>2024</v>
      </c>
      <c r="H18" s="183" t="s">
        <v>291</v>
      </c>
      <c r="I18" s="183">
        <v>917</v>
      </c>
      <c r="J18" s="183" t="s">
        <v>1285</v>
      </c>
      <c r="K18" s="437">
        <v>200000000</v>
      </c>
      <c r="L18" s="183"/>
    </row>
    <row r="19" spans="2:12">
      <c r="B19" s="1075"/>
      <c r="C19" s="1084"/>
      <c r="D19" s="183" t="s">
        <v>1107</v>
      </c>
      <c r="E19" s="183" t="s">
        <v>1284</v>
      </c>
      <c r="F19" s="183" t="s">
        <v>1269</v>
      </c>
      <c r="G19" s="183">
        <v>2024</v>
      </c>
      <c r="H19" s="183" t="s">
        <v>291</v>
      </c>
      <c r="I19" s="183">
        <v>917</v>
      </c>
      <c r="J19" s="183" t="s">
        <v>1285</v>
      </c>
      <c r="K19" s="437">
        <v>150000000</v>
      </c>
      <c r="L19" s="183"/>
    </row>
    <row r="20" spans="2:12">
      <c r="B20" s="1075"/>
      <c r="C20" s="1084"/>
      <c r="D20" s="183"/>
      <c r="E20" s="183"/>
      <c r="F20" s="183"/>
      <c r="G20" s="183"/>
      <c r="H20" s="183"/>
      <c r="I20" s="183"/>
      <c r="J20" s="183"/>
      <c r="K20" s="183"/>
      <c r="L20" s="183"/>
    </row>
    <row r="21" spans="2:12">
      <c r="B21" s="1075"/>
      <c r="C21" s="1084"/>
      <c r="D21" s="183"/>
      <c r="E21" s="183"/>
      <c r="F21" s="183"/>
      <c r="G21" s="183"/>
      <c r="H21" s="183"/>
      <c r="I21" s="183"/>
      <c r="J21" s="183"/>
      <c r="K21" s="183"/>
      <c r="L21" s="183"/>
    </row>
    <row r="22" spans="2:12">
      <c r="B22" s="1074">
        <v>3</v>
      </c>
      <c r="C22" s="1083" t="s">
        <v>709</v>
      </c>
      <c r="D22" s="183"/>
      <c r="E22" s="183"/>
      <c r="F22" s="183"/>
      <c r="G22" s="183"/>
      <c r="H22" s="183"/>
      <c r="I22" s="183"/>
      <c r="J22" s="183"/>
      <c r="K22" s="183"/>
      <c r="L22" s="183" t="s">
        <v>30</v>
      </c>
    </row>
    <row r="23" spans="2:12">
      <c r="B23" s="1075"/>
      <c r="C23" s="1084"/>
      <c r="D23" s="183"/>
      <c r="E23" s="183"/>
      <c r="F23" s="183"/>
      <c r="G23" s="183"/>
      <c r="H23" s="183"/>
      <c r="I23" s="183"/>
      <c r="J23" s="183"/>
      <c r="K23" s="183"/>
      <c r="L23" s="183"/>
    </row>
    <row r="24" spans="2:12">
      <c r="B24" s="1075"/>
      <c r="C24" s="1084"/>
      <c r="D24" s="183"/>
      <c r="E24" s="183"/>
      <c r="F24" s="183"/>
      <c r="G24" s="183"/>
      <c r="H24" s="183"/>
      <c r="I24" s="183"/>
      <c r="J24" s="183"/>
      <c r="K24" s="183"/>
      <c r="L24" s="183"/>
    </row>
    <row r="25" spans="2:12">
      <c r="B25" s="1074">
        <v>4</v>
      </c>
      <c r="C25" s="1083" t="s">
        <v>710</v>
      </c>
      <c r="D25" s="183"/>
      <c r="E25" s="183"/>
      <c r="F25" s="183"/>
      <c r="G25" s="183"/>
      <c r="H25" s="183"/>
      <c r="I25" s="183"/>
      <c r="J25" s="183"/>
      <c r="K25" s="183"/>
      <c r="L25" s="183"/>
    </row>
    <row r="26" spans="2:12">
      <c r="B26" s="1075"/>
      <c r="C26" s="1084"/>
      <c r="D26" s="183"/>
      <c r="E26" s="183"/>
      <c r="F26" s="183"/>
      <c r="G26" s="183"/>
      <c r="H26" s="183"/>
      <c r="I26" s="183"/>
      <c r="J26" s="183"/>
      <c r="K26" s="183"/>
      <c r="L26" s="183"/>
    </row>
    <row r="27" spans="2:12">
      <c r="B27" s="1075"/>
      <c r="C27" s="1084"/>
      <c r="D27" s="183"/>
      <c r="E27" s="183"/>
      <c r="F27" s="183"/>
      <c r="G27" s="183"/>
      <c r="H27" s="183"/>
      <c r="I27" s="183"/>
      <c r="J27" s="183"/>
      <c r="K27" s="183"/>
      <c r="L27" s="183"/>
    </row>
    <row r="28" spans="2:12">
      <c r="B28" s="1074">
        <v>5</v>
      </c>
      <c r="C28" s="1083" t="s">
        <v>1095</v>
      </c>
      <c r="D28" s="183"/>
      <c r="E28" s="183"/>
      <c r="F28" s="183"/>
      <c r="G28" s="183"/>
      <c r="H28" s="183"/>
      <c r="I28" s="183"/>
      <c r="J28" s="183"/>
      <c r="K28" s="183"/>
      <c r="L28" s="183"/>
    </row>
    <row r="29" spans="2:12">
      <c r="B29" s="1075"/>
      <c r="C29" s="1084"/>
      <c r="D29" s="183"/>
      <c r="E29" s="183"/>
      <c r="F29" s="183"/>
      <c r="G29" s="183"/>
      <c r="H29" s="183"/>
      <c r="I29" s="183"/>
      <c r="J29" s="183"/>
      <c r="K29" s="183"/>
      <c r="L29" s="183"/>
    </row>
    <row r="30" spans="2:12">
      <c r="B30" s="1075"/>
      <c r="C30" s="1084"/>
      <c r="D30" s="183"/>
      <c r="E30" s="183"/>
      <c r="F30" s="183"/>
      <c r="G30" s="183"/>
      <c r="H30" s="183"/>
      <c r="I30" s="183"/>
      <c r="J30" s="183"/>
      <c r="K30" s="183"/>
      <c r="L30" s="183"/>
    </row>
    <row r="31" spans="2:12">
      <c r="B31" s="1118" t="s">
        <v>1286</v>
      </c>
      <c r="C31" s="1119"/>
      <c r="D31" s="1119"/>
      <c r="E31" s="1119"/>
      <c r="F31" s="1119"/>
      <c r="G31" s="1119"/>
      <c r="H31" s="1120"/>
      <c r="I31" s="402"/>
      <c r="J31" s="402"/>
      <c r="K31" s="438">
        <f>SUM(K18:K30)</f>
        <v>350000000</v>
      </c>
      <c r="L31" s="402"/>
    </row>
    <row r="32" spans="2:1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>
      <c r="B33" s="1"/>
      <c r="C33" s="399" t="s">
        <v>621</v>
      </c>
      <c r="D33" s="1"/>
      <c r="E33" s="1"/>
      <c r="F33" s="1"/>
      <c r="G33" s="1"/>
      <c r="H33" s="1"/>
      <c r="I33" s="1" t="s">
        <v>1547</v>
      </c>
      <c r="J33" s="1"/>
      <c r="K33" s="1"/>
      <c r="L33" s="1"/>
    </row>
    <row r="34" spans="2:12">
      <c r="B34" s="1"/>
      <c r="C34" s="399" t="s">
        <v>543</v>
      </c>
      <c r="D34" s="1"/>
      <c r="E34" s="1"/>
      <c r="F34" s="1"/>
      <c r="G34" s="1"/>
      <c r="H34" s="1"/>
      <c r="I34" s="1" t="s">
        <v>435</v>
      </c>
      <c r="J34" s="1"/>
      <c r="K34" s="1"/>
      <c r="L34" s="1"/>
    </row>
    <row r="35" spans="2:1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>
      <c r="B38" s="1"/>
      <c r="C38" s="400" t="s">
        <v>778</v>
      </c>
      <c r="D38" s="1"/>
      <c r="E38" s="1"/>
      <c r="F38" s="1"/>
      <c r="G38" s="1"/>
      <c r="H38" s="1"/>
      <c r="I38" s="218" t="s">
        <v>777</v>
      </c>
      <c r="J38" s="1"/>
      <c r="K38" s="1"/>
      <c r="L38" s="1"/>
    </row>
    <row r="39" spans="2:1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28">
    <mergeCell ref="B28:B30"/>
    <mergeCell ref="C28:C30"/>
    <mergeCell ref="B31:H31"/>
    <mergeCell ref="B18:B21"/>
    <mergeCell ref="C18:C21"/>
    <mergeCell ref="B22:B24"/>
    <mergeCell ref="C22:C24"/>
    <mergeCell ref="B25:B27"/>
    <mergeCell ref="C25:C27"/>
    <mergeCell ref="B14:B17"/>
    <mergeCell ref="C14:C17"/>
    <mergeCell ref="B9:B12"/>
    <mergeCell ref="C9:C12"/>
    <mergeCell ref="D9:D12"/>
    <mergeCell ref="E9:E12"/>
    <mergeCell ref="F9:F12"/>
    <mergeCell ref="G9:G12"/>
    <mergeCell ref="B1:L1"/>
    <mergeCell ref="B2:L2"/>
    <mergeCell ref="D4:F4"/>
    <mergeCell ref="D5:F5"/>
    <mergeCell ref="D6:F6"/>
    <mergeCell ref="D7:F7"/>
    <mergeCell ref="H9:H12"/>
    <mergeCell ref="I9:I12"/>
    <mergeCell ref="J9:J12"/>
    <mergeCell ref="K9:K12"/>
    <mergeCell ref="L9:L12"/>
  </mergeCells>
  <pageMargins left="0.7" right="0.7" top="0.75" bottom="0.75" header="0.3" footer="0.3"/>
  <pageSetup paperSize="5" scale="9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R42"/>
  <sheetViews>
    <sheetView topLeftCell="A13" workbookViewId="0">
      <selection activeCell="F22" sqref="F22"/>
    </sheetView>
  </sheetViews>
  <sheetFormatPr defaultRowHeight="15"/>
  <cols>
    <col min="1" max="1" width="4.42578125" style="1" customWidth="1"/>
    <col min="2" max="2" width="19.28515625" style="1" customWidth="1"/>
    <col min="3" max="3" width="5" style="1" customWidth="1"/>
    <col min="4" max="4" width="20" style="1" customWidth="1"/>
    <col min="5" max="5" width="34" style="1" customWidth="1"/>
    <col min="6" max="7" width="20" style="1" customWidth="1"/>
  </cols>
  <sheetData>
    <row r="1" spans="1:18">
      <c r="A1" s="1072" t="s">
        <v>1110</v>
      </c>
      <c r="B1" s="1072"/>
      <c r="C1" s="1072"/>
      <c r="D1" s="1072"/>
      <c r="E1" s="1072"/>
      <c r="F1" s="1072"/>
      <c r="G1" s="1072"/>
    </row>
    <row r="2" spans="1:18">
      <c r="A2" s="1072" t="s">
        <v>1111</v>
      </c>
      <c r="B2" s="1072"/>
      <c r="C2" s="1072"/>
      <c r="D2" s="1072"/>
      <c r="E2" s="1072"/>
      <c r="F2" s="1072"/>
      <c r="G2" s="1072"/>
    </row>
    <row r="4" spans="1:18">
      <c r="A4" s="11" t="s">
        <v>1</v>
      </c>
      <c r="B4" s="42"/>
      <c r="C4" s="11" t="s">
        <v>617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42"/>
      <c r="C5" s="11" t="s">
        <v>618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>
      <c r="A6" s="11" t="s">
        <v>3</v>
      </c>
      <c r="B6" s="42"/>
      <c r="C6" s="11" t="s">
        <v>619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>
      <c r="A7" s="11" t="s">
        <v>4</v>
      </c>
      <c r="B7" s="42"/>
      <c r="C7" s="11" t="s">
        <v>620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9" spans="1:18">
      <c r="A9" s="1129" t="s">
        <v>684</v>
      </c>
      <c r="B9" s="1219" t="s">
        <v>685</v>
      </c>
      <c r="C9" s="1220"/>
      <c r="D9" s="1220"/>
      <c r="E9" s="1221"/>
      <c r="F9" s="1132" t="s">
        <v>1108</v>
      </c>
      <c r="G9" s="1132" t="s">
        <v>1109</v>
      </c>
    </row>
    <row r="10" spans="1:18">
      <c r="A10" s="1129"/>
      <c r="B10" s="1132" t="s">
        <v>8</v>
      </c>
      <c r="C10" s="1132"/>
      <c r="D10" s="1132" t="s">
        <v>1063</v>
      </c>
      <c r="E10" s="1132" t="s">
        <v>9</v>
      </c>
      <c r="F10" s="1217"/>
      <c r="G10" s="1217"/>
    </row>
    <row r="11" spans="1:18">
      <c r="A11" s="1129"/>
      <c r="B11" s="1217"/>
      <c r="C11" s="1217"/>
      <c r="D11" s="1217"/>
      <c r="E11" s="1217"/>
      <c r="F11" s="1217"/>
      <c r="G11" s="1217"/>
    </row>
    <row r="12" spans="1:18">
      <c r="A12" s="1129"/>
      <c r="B12" s="1133"/>
      <c r="C12" s="1133"/>
      <c r="D12" s="1133"/>
      <c r="E12" s="1133"/>
      <c r="F12" s="1133"/>
      <c r="G12" s="1133"/>
    </row>
    <row r="13" spans="1:18">
      <c r="A13" s="232" t="s">
        <v>694</v>
      </c>
      <c r="B13" s="232" t="s">
        <v>695</v>
      </c>
      <c r="C13" s="232" t="s">
        <v>696</v>
      </c>
      <c r="D13" s="232" t="s">
        <v>697</v>
      </c>
      <c r="E13" s="232" t="s">
        <v>698</v>
      </c>
      <c r="F13" s="232" t="s">
        <v>699</v>
      </c>
      <c r="G13" s="232" t="s">
        <v>700</v>
      </c>
    </row>
    <row r="14" spans="1:18">
      <c r="A14" s="1074">
        <v>1</v>
      </c>
      <c r="B14" s="1083" t="s">
        <v>706</v>
      </c>
      <c r="C14" s="216" t="s">
        <v>694</v>
      </c>
      <c r="D14" s="395"/>
      <c r="E14" s="216"/>
      <c r="F14" s="216"/>
      <c r="G14" s="216"/>
    </row>
    <row r="15" spans="1:18">
      <c r="A15" s="1075"/>
      <c r="B15" s="1084"/>
      <c r="C15" s="216" t="s">
        <v>695</v>
      </c>
      <c r="D15" s="396"/>
      <c r="E15" s="216"/>
      <c r="F15" s="216"/>
      <c r="G15" s="216"/>
    </row>
    <row r="16" spans="1:18">
      <c r="A16" s="1075"/>
      <c r="B16" s="1084"/>
      <c r="C16" s="216" t="s">
        <v>696</v>
      </c>
      <c r="D16" s="396"/>
      <c r="E16" s="216"/>
      <c r="F16" s="216"/>
      <c r="G16" s="216"/>
    </row>
    <row r="17" spans="1:7">
      <c r="A17" s="1075"/>
      <c r="B17" s="1084"/>
      <c r="C17" s="216" t="s">
        <v>697</v>
      </c>
      <c r="D17" s="396"/>
      <c r="E17" s="216"/>
      <c r="F17" s="216"/>
      <c r="G17" s="216"/>
    </row>
    <row r="18" spans="1:7">
      <c r="A18" s="1074">
        <v>2</v>
      </c>
      <c r="B18" s="1083" t="s">
        <v>707</v>
      </c>
      <c r="C18" s="216" t="s">
        <v>694</v>
      </c>
      <c r="D18" s="395"/>
      <c r="E18" s="216"/>
      <c r="F18" s="216"/>
      <c r="G18" s="216"/>
    </row>
    <row r="19" spans="1:7">
      <c r="A19" s="1075"/>
      <c r="B19" s="1084"/>
      <c r="C19" s="216" t="s">
        <v>695</v>
      </c>
      <c r="D19" s="396"/>
      <c r="E19" s="216"/>
      <c r="F19" s="216"/>
      <c r="G19" s="216"/>
    </row>
    <row r="20" spans="1:7">
      <c r="A20" s="1075"/>
      <c r="B20" s="1084"/>
      <c r="C20" s="216" t="s">
        <v>696</v>
      </c>
      <c r="D20" s="396"/>
      <c r="E20" s="216"/>
      <c r="F20" s="216"/>
      <c r="G20" s="216"/>
    </row>
    <row r="21" spans="1:7">
      <c r="A21" s="1075"/>
      <c r="B21" s="1084"/>
      <c r="C21" s="216" t="s">
        <v>697</v>
      </c>
      <c r="D21" s="396"/>
      <c r="E21" s="216"/>
      <c r="F21" s="216"/>
      <c r="G21" s="216"/>
    </row>
    <row r="22" spans="1:7">
      <c r="A22" s="1074">
        <v>3</v>
      </c>
      <c r="B22" s="1083" t="s">
        <v>709</v>
      </c>
      <c r="C22" s="216" t="s">
        <v>694</v>
      </c>
      <c r="D22" s="395"/>
      <c r="E22" s="216"/>
      <c r="F22" s="216"/>
      <c r="G22" s="216"/>
    </row>
    <row r="23" spans="1:7">
      <c r="A23" s="1075"/>
      <c r="B23" s="1084"/>
      <c r="C23" s="216" t="s">
        <v>695</v>
      </c>
      <c r="D23" s="396"/>
      <c r="E23" s="216"/>
      <c r="F23" s="216"/>
      <c r="G23" s="216"/>
    </row>
    <row r="24" spans="1:7">
      <c r="A24" s="1075"/>
      <c r="B24" s="1084"/>
      <c r="C24" s="216" t="s">
        <v>696</v>
      </c>
      <c r="D24" s="396"/>
      <c r="E24" s="216"/>
      <c r="F24" s="216"/>
      <c r="G24" s="216"/>
    </row>
    <row r="25" spans="1:7">
      <c r="A25" s="1075"/>
      <c r="B25" s="1084"/>
      <c r="C25" s="216" t="s">
        <v>697</v>
      </c>
      <c r="D25" s="396"/>
      <c r="E25" s="216"/>
      <c r="F25" s="216"/>
      <c r="G25" s="216"/>
    </row>
    <row r="26" spans="1:7">
      <c r="A26" s="1074">
        <v>4</v>
      </c>
      <c r="B26" s="1083" t="s">
        <v>710</v>
      </c>
      <c r="C26" s="216" t="s">
        <v>694</v>
      </c>
      <c r="D26" s="395"/>
      <c r="E26" s="216"/>
      <c r="F26" s="216"/>
      <c r="G26" s="216"/>
    </row>
    <row r="27" spans="1:7">
      <c r="A27" s="1075"/>
      <c r="B27" s="1084"/>
      <c r="C27" s="216" t="s">
        <v>695</v>
      </c>
      <c r="D27" s="396"/>
      <c r="E27" s="216"/>
      <c r="F27" s="216"/>
      <c r="G27" s="216"/>
    </row>
    <row r="28" spans="1:7">
      <c r="A28" s="1075"/>
      <c r="B28" s="1084"/>
      <c r="C28" s="216" t="s">
        <v>696</v>
      </c>
      <c r="D28" s="396"/>
      <c r="E28" s="216"/>
      <c r="F28" s="216"/>
      <c r="G28" s="216"/>
    </row>
    <row r="29" spans="1:7">
      <c r="A29" s="1075"/>
      <c r="B29" s="1084"/>
      <c r="C29" s="216" t="s">
        <v>697</v>
      </c>
      <c r="D29" s="396"/>
      <c r="E29" s="216"/>
      <c r="F29" s="216"/>
      <c r="G29" s="216"/>
    </row>
    <row r="30" spans="1:7">
      <c r="A30" s="1074">
        <v>5</v>
      </c>
      <c r="B30" s="1083" t="s">
        <v>1095</v>
      </c>
      <c r="C30" s="216" t="s">
        <v>694</v>
      </c>
      <c r="D30" s="395"/>
      <c r="E30" s="216"/>
      <c r="F30" s="216"/>
      <c r="G30" s="216"/>
    </row>
    <row r="31" spans="1:7">
      <c r="A31" s="1075"/>
      <c r="B31" s="1084"/>
      <c r="C31" s="216" t="s">
        <v>695</v>
      </c>
      <c r="D31" s="396"/>
      <c r="E31" s="216"/>
      <c r="F31" s="216"/>
      <c r="G31" s="216"/>
    </row>
    <row r="32" spans="1:7">
      <c r="A32" s="1075"/>
      <c r="B32" s="1084"/>
      <c r="C32" s="216" t="s">
        <v>696</v>
      </c>
      <c r="D32" s="396"/>
      <c r="E32" s="216"/>
      <c r="F32" s="216"/>
      <c r="G32" s="216"/>
    </row>
    <row r="33" spans="1:7">
      <c r="A33" s="1076"/>
      <c r="B33" s="1085"/>
      <c r="C33" s="216" t="s">
        <v>697</v>
      </c>
      <c r="D33" s="397"/>
      <c r="E33" s="216"/>
      <c r="F33" s="216"/>
      <c r="G33" s="216"/>
    </row>
    <row r="34" spans="1:7">
      <c r="A34"/>
    </row>
    <row r="36" spans="1:7">
      <c r="F36" s="399" t="s">
        <v>621</v>
      </c>
    </row>
    <row r="37" spans="1:7">
      <c r="B37" s="399"/>
      <c r="F37" s="399" t="s">
        <v>543</v>
      </c>
    </row>
    <row r="38" spans="1:7">
      <c r="B38" s="399"/>
    </row>
    <row r="41" spans="1:7">
      <c r="F41" s="400" t="s">
        <v>778</v>
      </c>
    </row>
    <row r="42" spans="1:7">
      <c r="B42" s="400"/>
    </row>
  </sheetData>
  <mergeCells count="20">
    <mergeCell ref="F9:F12"/>
    <mergeCell ref="G9:G12"/>
    <mergeCell ref="A1:G1"/>
    <mergeCell ref="A2:G2"/>
    <mergeCell ref="B10:B12"/>
    <mergeCell ref="C10:C12"/>
    <mergeCell ref="D10:D12"/>
    <mergeCell ref="B9:E9"/>
    <mergeCell ref="E10:E12"/>
    <mergeCell ref="A9:A12"/>
    <mergeCell ref="A26:A29"/>
    <mergeCell ref="A30:A33"/>
    <mergeCell ref="B22:B25"/>
    <mergeCell ref="B26:B29"/>
    <mergeCell ref="B30:B33"/>
    <mergeCell ref="A14:A17"/>
    <mergeCell ref="A18:A21"/>
    <mergeCell ref="B14:B17"/>
    <mergeCell ref="B18:B21"/>
    <mergeCell ref="A22:A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S338"/>
  <sheetViews>
    <sheetView view="pageBreakPreview" topLeftCell="A322" zoomScale="70" zoomScaleSheetLayoutView="70" workbookViewId="0">
      <selection activeCell="P187" sqref="P187"/>
    </sheetView>
  </sheetViews>
  <sheetFormatPr defaultRowHeight="15"/>
  <cols>
    <col min="1" max="1" width="5.28515625" style="1" customWidth="1"/>
    <col min="2" max="2" width="16.42578125" style="1" customWidth="1"/>
    <col min="3" max="3" width="9.140625" style="1" customWidth="1"/>
    <col min="4" max="4" width="8.42578125" style="1" customWidth="1"/>
    <col min="5" max="5" width="5" style="1" customWidth="1"/>
    <col min="6" max="6" width="25.28515625" style="1" customWidth="1"/>
    <col min="7" max="7" width="10.140625" style="1" customWidth="1"/>
    <col min="8" max="8" width="17" style="1" customWidth="1"/>
    <col min="9" max="9" width="7.5703125" style="246" customWidth="1"/>
    <col min="10" max="11" width="7.5703125" style="1" customWidth="1"/>
    <col min="12" max="12" width="13.7109375" style="1" customWidth="1"/>
    <col min="13" max="13" width="13.5703125" style="1" customWidth="1"/>
    <col min="14" max="14" width="13.7109375" style="1" customWidth="1"/>
    <col min="15" max="15" width="10.28515625" style="1" customWidth="1"/>
    <col min="16" max="16" width="12.28515625" style="1" customWidth="1"/>
    <col min="17" max="17" width="8.5703125" style="1" customWidth="1"/>
    <col min="18" max="18" width="16.42578125" style="1" customWidth="1"/>
    <col min="19" max="19" width="11.85546875" style="1" customWidth="1"/>
    <col min="20" max="16384" width="9.140625" style="1"/>
  </cols>
  <sheetData>
    <row r="1" spans="1:19">
      <c r="A1" s="1019" t="s">
        <v>1293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R1" s="1019"/>
      <c r="S1" s="1019"/>
    </row>
    <row r="2" spans="1:19">
      <c r="A2" s="1019" t="s">
        <v>1294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1019"/>
      <c r="S2" s="1019"/>
    </row>
    <row r="3" spans="1:19">
      <c r="A3" s="9"/>
      <c r="B3" s="501"/>
      <c r="C3" s="501"/>
      <c r="D3" s="501"/>
      <c r="E3" s="501"/>
      <c r="F3" s="501"/>
      <c r="G3" s="9"/>
      <c r="H3" s="10"/>
      <c r="I3" s="10"/>
      <c r="J3" s="9"/>
      <c r="K3" s="10"/>
      <c r="L3" s="9"/>
      <c r="M3" s="9"/>
      <c r="N3" s="9"/>
      <c r="O3" s="9"/>
      <c r="P3" s="9"/>
      <c r="Q3" s="9"/>
      <c r="R3" s="9"/>
      <c r="S3" s="9"/>
    </row>
    <row r="4" spans="1:19">
      <c r="A4" s="1020" t="s">
        <v>1</v>
      </c>
      <c r="B4" s="1020"/>
      <c r="C4" s="493" t="s">
        <v>0</v>
      </c>
      <c r="D4" s="493" t="s">
        <v>290</v>
      </c>
      <c r="E4" s="493"/>
      <c r="F4" s="13"/>
      <c r="G4" s="11"/>
      <c r="H4" s="11"/>
      <c r="I4" s="10"/>
      <c r="J4" s="9"/>
      <c r="K4" s="10"/>
      <c r="L4" s="11"/>
      <c r="M4" s="11"/>
      <c r="N4" s="11"/>
      <c r="O4" s="11"/>
      <c r="P4" s="11"/>
      <c r="Q4" s="11"/>
      <c r="R4" s="9"/>
      <c r="S4" s="9"/>
    </row>
    <row r="5" spans="1:19">
      <c r="A5" s="11" t="s">
        <v>2</v>
      </c>
      <c r="B5" s="493"/>
      <c r="C5" s="493" t="s">
        <v>0</v>
      </c>
      <c r="D5" s="493" t="s">
        <v>27</v>
      </c>
      <c r="E5" s="493"/>
      <c r="F5" s="13"/>
      <c r="G5" s="11"/>
      <c r="H5" s="383"/>
      <c r="I5" s="10"/>
      <c r="J5" s="9"/>
      <c r="K5" s="10"/>
      <c r="L5" s="11"/>
      <c r="M5" s="11"/>
      <c r="N5" s="11"/>
      <c r="O5" s="11"/>
      <c r="P5" s="11"/>
      <c r="Q5" s="11"/>
      <c r="R5" s="9"/>
      <c r="S5" s="9"/>
    </row>
    <row r="6" spans="1:19">
      <c r="A6" s="11" t="s">
        <v>3</v>
      </c>
      <c r="B6" s="493"/>
      <c r="C6" s="493" t="s">
        <v>0</v>
      </c>
      <c r="D6" s="493" t="s">
        <v>17</v>
      </c>
      <c r="E6" s="493"/>
      <c r="F6" s="13"/>
      <c r="G6" s="11"/>
      <c r="H6" s="11"/>
      <c r="I6" s="10"/>
      <c r="J6" s="9"/>
      <c r="K6" s="10"/>
      <c r="L6" s="11"/>
      <c r="M6" s="11"/>
      <c r="N6" s="11"/>
      <c r="O6" s="11"/>
      <c r="P6" s="11"/>
      <c r="Q6" s="11"/>
      <c r="R6" s="9"/>
      <c r="S6" s="9"/>
    </row>
    <row r="7" spans="1:19">
      <c r="A7" s="11" t="s">
        <v>4</v>
      </c>
      <c r="B7" s="493"/>
      <c r="C7" s="493" t="s">
        <v>0</v>
      </c>
      <c r="D7" s="493" t="s">
        <v>18</v>
      </c>
      <c r="E7" s="493"/>
      <c r="F7" s="13"/>
      <c r="G7" s="11"/>
      <c r="H7" s="11"/>
      <c r="I7" s="10"/>
      <c r="J7" s="9"/>
      <c r="K7" s="10"/>
      <c r="L7" s="11"/>
      <c r="M7" s="11"/>
      <c r="N7" s="11"/>
      <c r="O7" s="11"/>
      <c r="P7" s="11"/>
      <c r="Q7" s="11"/>
      <c r="R7" s="9"/>
      <c r="S7" s="9"/>
    </row>
    <row r="8" spans="1:19">
      <c r="A8" s="12"/>
      <c r="B8" s="13"/>
      <c r="C8" s="13"/>
      <c r="D8" s="13"/>
      <c r="E8" s="13"/>
      <c r="F8" s="13"/>
      <c r="G8" s="13"/>
      <c r="H8" s="14"/>
      <c r="I8" s="14"/>
      <c r="J8" s="12"/>
      <c r="K8" s="14"/>
      <c r="L8" s="13"/>
      <c r="M8" s="13"/>
      <c r="N8" s="13"/>
      <c r="O8" s="13"/>
      <c r="P8" s="13"/>
      <c r="Q8" s="13"/>
      <c r="R8" s="12"/>
      <c r="S8" s="12"/>
    </row>
    <row r="9" spans="1:19" ht="21.75" customHeight="1">
      <c r="A9" s="1021" t="s">
        <v>6</v>
      </c>
      <c r="B9" s="1021" t="s">
        <v>7</v>
      </c>
      <c r="C9" s="1021"/>
      <c r="D9" s="1021"/>
      <c r="E9" s="1021"/>
      <c r="F9" s="1021"/>
      <c r="G9" s="1022" t="s">
        <v>11</v>
      </c>
      <c r="H9" s="1021" t="s">
        <v>10</v>
      </c>
      <c r="I9" s="1030" t="s">
        <v>1112</v>
      </c>
      <c r="J9" s="1037"/>
      <c r="K9" s="1031"/>
      <c r="L9" s="1030" t="s">
        <v>1113</v>
      </c>
      <c r="M9" s="1037"/>
      <c r="N9" s="1037"/>
      <c r="O9" s="1037"/>
      <c r="P9" s="1037"/>
      <c r="Q9" s="1037"/>
      <c r="R9" s="1031"/>
      <c r="S9" s="1039" t="s">
        <v>1292</v>
      </c>
    </row>
    <row r="10" spans="1:19" ht="35.25" customHeight="1">
      <c r="A10" s="1021"/>
      <c r="B10" s="494" t="s">
        <v>8</v>
      </c>
      <c r="C10" s="1017" t="s">
        <v>76</v>
      </c>
      <c r="D10" s="1018"/>
      <c r="E10" s="1017" t="s">
        <v>9</v>
      </c>
      <c r="F10" s="1018"/>
      <c r="G10" s="1022"/>
      <c r="H10" s="1021"/>
      <c r="I10" s="723" t="s">
        <v>1114</v>
      </c>
      <c r="J10" s="496" t="s">
        <v>1115</v>
      </c>
      <c r="K10" s="496" t="s">
        <v>1116</v>
      </c>
      <c r="L10" s="495" t="s">
        <v>607</v>
      </c>
      <c r="M10" s="495" t="s">
        <v>74</v>
      </c>
      <c r="N10" s="495" t="s">
        <v>142</v>
      </c>
      <c r="O10" s="495" t="s">
        <v>587</v>
      </c>
      <c r="P10" s="495" t="s">
        <v>606</v>
      </c>
      <c r="Q10" s="495" t="s">
        <v>1117</v>
      </c>
      <c r="R10" s="496" t="s">
        <v>1290</v>
      </c>
      <c r="S10" s="1040"/>
    </row>
    <row r="11" spans="1:19" ht="36" customHeight="1">
      <c r="A11" s="497" t="s">
        <v>28</v>
      </c>
      <c r="B11" s="480" t="s">
        <v>19</v>
      </c>
      <c r="C11" s="986" t="s">
        <v>77</v>
      </c>
      <c r="D11" s="987"/>
      <c r="E11" s="990" t="s">
        <v>78</v>
      </c>
      <c r="F11" s="991"/>
      <c r="G11" s="131"/>
      <c r="H11" s="132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</row>
    <row r="12" spans="1:19" s="297" customFormat="1" ht="38.25" customHeight="1">
      <c r="A12" s="16"/>
      <c r="B12" s="43"/>
      <c r="C12" s="988"/>
      <c r="D12" s="989"/>
      <c r="E12" s="296">
        <v>1</v>
      </c>
      <c r="F12" s="2" t="s">
        <v>38</v>
      </c>
      <c r="G12" s="3" t="s">
        <v>39</v>
      </c>
      <c r="H12" s="4" t="s">
        <v>291</v>
      </c>
      <c r="I12" s="738" t="s">
        <v>1291</v>
      </c>
      <c r="J12" s="64"/>
      <c r="K12" s="3"/>
      <c r="L12" s="3"/>
      <c r="M12" s="64">
        <v>55200000</v>
      </c>
      <c r="N12" s="3"/>
      <c r="O12" s="3"/>
      <c r="P12" s="3"/>
      <c r="Q12" s="3"/>
      <c r="R12" s="64">
        <v>55200000</v>
      </c>
      <c r="S12" s="64"/>
    </row>
    <row r="13" spans="1:19" s="297" customFormat="1" ht="36.75" customHeight="1">
      <c r="A13" s="16"/>
      <c r="B13" s="43"/>
      <c r="C13" s="43"/>
      <c r="D13" s="56"/>
      <c r="E13" s="997" t="s">
        <v>79</v>
      </c>
      <c r="F13" s="998"/>
      <c r="G13" s="3"/>
      <c r="H13" s="3"/>
      <c r="I13" s="147"/>
      <c r="J13" s="64"/>
      <c r="K13" s="3"/>
      <c r="L13" s="3"/>
      <c r="M13" s="64" t="s">
        <v>30</v>
      </c>
      <c r="N13" s="3"/>
      <c r="O13" s="3"/>
      <c r="P13" s="3"/>
      <c r="Q13" s="3"/>
      <c r="R13" s="64" t="s">
        <v>30</v>
      </c>
      <c r="S13" s="64"/>
    </row>
    <row r="14" spans="1:19" s="297" customFormat="1" ht="40.5" customHeight="1">
      <c r="A14" s="18"/>
      <c r="B14" s="481"/>
      <c r="C14" s="482"/>
      <c r="D14" s="57"/>
      <c r="E14" s="116" t="s">
        <v>28</v>
      </c>
      <c r="F14" s="2" t="s">
        <v>40</v>
      </c>
      <c r="G14" s="3" t="s">
        <v>294</v>
      </c>
      <c r="H14" s="4" t="s">
        <v>291</v>
      </c>
      <c r="I14" s="738" t="s">
        <v>1291</v>
      </c>
      <c r="J14" s="64"/>
      <c r="K14" s="3"/>
      <c r="L14" s="3"/>
      <c r="M14" s="64">
        <v>385000000</v>
      </c>
      <c r="N14" s="3"/>
      <c r="O14" s="3"/>
      <c r="P14" s="3"/>
      <c r="Q14" s="3"/>
      <c r="R14" s="64">
        <v>385000000</v>
      </c>
      <c r="S14" s="64"/>
    </row>
    <row r="15" spans="1:19" s="297" customFormat="1" ht="25.5" customHeight="1">
      <c r="A15" s="18"/>
      <c r="B15" s="481"/>
      <c r="C15" s="482"/>
      <c r="D15" s="57"/>
      <c r="E15" s="1005" t="s">
        <v>80</v>
      </c>
      <c r="F15" s="1006"/>
      <c r="G15" s="3"/>
      <c r="H15" s="4"/>
      <c r="I15" s="147"/>
      <c r="J15" s="64"/>
      <c r="K15" s="3"/>
      <c r="L15" s="3"/>
      <c r="M15" s="64"/>
      <c r="N15" s="3"/>
      <c r="O15" s="3"/>
      <c r="P15" s="3"/>
      <c r="Q15" s="3"/>
      <c r="R15" s="64"/>
      <c r="S15" s="64"/>
    </row>
    <row r="16" spans="1:19" s="297" customFormat="1" ht="39.75" customHeight="1">
      <c r="A16" s="18"/>
      <c r="B16" s="481"/>
      <c r="C16" s="482"/>
      <c r="D16" s="57"/>
      <c r="E16" s="116" t="s">
        <v>28</v>
      </c>
      <c r="F16" s="2" t="s">
        <v>41</v>
      </c>
      <c r="G16" s="3" t="s">
        <v>282</v>
      </c>
      <c r="H16" s="4" t="s">
        <v>291</v>
      </c>
      <c r="I16" s="738" t="s">
        <v>1291</v>
      </c>
      <c r="J16" s="64"/>
      <c r="K16" s="3"/>
      <c r="L16" s="3"/>
      <c r="M16" s="64">
        <v>12409152</v>
      </c>
      <c r="N16" s="3"/>
      <c r="O16" s="3"/>
      <c r="P16" s="3"/>
      <c r="Q16" s="3"/>
      <c r="R16" s="64">
        <v>12409152</v>
      </c>
      <c r="S16" s="64"/>
    </row>
    <row r="17" spans="1:19" s="297" customFormat="1" ht="84" customHeight="1">
      <c r="A17" s="18"/>
      <c r="B17" s="481"/>
      <c r="C17" s="482"/>
      <c r="D17" s="57"/>
      <c r="E17" s="997" t="s">
        <v>82</v>
      </c>
      <c r="F17" s="998"/>
      <c r="G17" s="3"/>
      <c r="H17" s="4"/>
      <c r="I17" s="147"/>
      <c r="J17" s="64"/>
      <c r="K17" s="3"/>
      <c r="L17" s="3"/>
      <c r="M17" s="64"/>
      <c r="N17" s="3"/>
      <c r="O17" s="3"/>
      <c r="P17" s="3"/>
      <c r="Q17" s="3"/>
      <c r="R17" s="64"/>
      <c r="S17" s="64"/>
    </row>
    <row r="18" spans="1:19" s="297" customFormat="1" ht="33.75" customHeight="1">
      <c r="A18" s="18"/>
      <c r="B18" s="481"/>
      <c r="C18" s="482"/>
      <c r="D18" s="57"/>
      <c r="E18" s="298" t="s">
        <v>28</v>
      </c>
      <c r="F18" s="133" t="s">
        <v>42</v>
      </c>
      <c r="G18" s="122" t="s">
        <v>34</v>
      </c>
      <c r="H18" s="121" t="s">
        <v>291</v>
      </c>
      <c r="I18" s="738" t="s">
        <v>1291</v>
      </c>
      <c r="J18" s="108"/>
      <c r="K18" s="122"/>
      <c r="L18" s="122"/>
      <c r="M18" s="108">
        <v>174866000</v>
      </c>
      <c r="N18" s="122"/>
      <c r="O18" s="122"/>
      <c r="P18" s="122"/>
      <c r="Q18" s="122"/>
      <c r="R18" s="108">
        <v>174866000</v>
      </c>
      <c r="S18" s="108"/>
    </row>
    <row r="19" spans="1:19" s="297" customFormat="1" ht="18.75" customHeight="1">
      <c r="A19" s="18"/>
      <c r="B19" s="481"/>
      <c r="C19" s="482"/>
      <c r="D19" s="57"/>
      <c r="E19" s="1005" t="s">
        <v>81</v>
      </c>
      <c r="F19" s="1006"/>
      <c r="G19" s="122"/>
      <c r="H19" s="121"/>
      <c r="I19" s="180"/>
      <c r="J19" s="108"/>
      <c r="K19" s="122"/>
      <c r="L19" s="122"/>
      <c r="M19" s="108"/>
      <c r="N19" s="122"/>
      <c r="O19" s="122"/>
      <c r="P19" s="122"/>
      <c r="Q19" s="122"/>
      <c r="R19" s="108"/>
      <c r="S19" s="108"/>
    </row>
    <row r="20" spans="1:19" s="297" customFormat="1" ht="30" customHeight="1">
      <c r="A20" s="18"/>
      <c r="B20" s="481"/>
      <c r="C20" s="482"/>
      <c r="D20" s="57"/>
      <c r="E20" s="298" t="s">
        <v>28</v>
      </c>
      <c r="F20" s="133" t="s">
        <v>43</v>
      </c>
      <c r="G20" s="122" t="s">
        <v>297</v>
      </c>
      <c r="H20" s="121" t="s">
        <v>291</v>
      </c>
      <c r="I20" s="738" t="s">
        <v>1291</v>
      </c>
      <c r="J20" s="108"/>
      <c r="K20" s="122"/>
      <c r="L20" s="122"/>
      <c r="M20" s="108">
        <v>111000000</v>
      </c>
      <c r="N20" s="122"/>
      <c r="O20" s="122"/>
      <c r="P20" s="122"/>
      <c r="Q20" s="122"/>
      <c r="R20" s="108">
        <v>111000000</v>
      </c>
      <c r="S20" s="108"/>
    </row>
    <row r="21" spans="1:19" s="297" customFormat="1" ht="71.25" customHeight="1">
      <c r="A21" s="18"/>
      <c r="B21" s="481"/>
      <c r="C21" s="482"/>
      <c r="D21" s="57"/>
      <c r="E21" s="999" t="s">
        <v>82</v>
      </c>
      <c r="F21" s="1000"/>
      <c r="G21" s="122"/>
      <c r="H21" s="121"/>
      <c r="I21" s="180"/>
      <c r="J21" s="108"/>
      <c r="K21" s="122"/>
      <c r="L21" s="122"/>
      <c r="M21" s="122"/>
      <c r="N21" s="122"/>
      <c r="O21" s="122"/>
      <c r="P21" s="122"/>
      <c r="Q21" s="122"/>
      <c r="R21" s="108"/>
      <c r="S21" s="108"/>
    </row>
    <row r="22" spans="1:19" s="297" customFormat="1" ht="23.25" customHeight="1">
      <c r="A22" s="18"/>
      <c r="B22" s="481"/>
      <c r="C22" s="482"/>
      <c r="D22" s="57"/>
      <c r="E22" s="300" t="s">
        <v>28</v>
      </c>
      <c r="F22" s="133" t="s">
        <v>5</v>
      </c>
      <c r="G22" s="122" t="s">
        <v>34</v>
      </c>
      <c r="H22" s="121" t="s">
        <v>291</v>
      </c>
      <c r="I22" s="738" t="s">
        <v>1291</v>
      </c>
      <c r="J22" s="108"/>
      <c r="K22" s="122"/>
      <c r="L22" s="122"/>
      <c r="M22" s="108">
        <v>31206000</v>
      </c>
      <c r="N22" s="122"/>
      <c r="O22" s="122"/>
      <c r="P22" s="122"/>
      <c r="Q22" s="122"/>
      <c r="R22" s="108">
        <v>31206000</v>
      </c>
      <c r="S22" s="108"/>
    </row>
    <row r="23" spans="1:19" s="297" customFormat="1" ht="24.75" customHeight="1">
      <c r="A23" s="18"/>
      <c r="B23" s="481"/>
      <c r="C23" s="482"/>
      <c r="D23" s="57"/>
      <c r="E23" s="997" t="s">
        <v>83</v>
      </c>
      <c r="F23" s="998"/>
      <c r="G23" s="3"/>
      <c r="H23" s="4"/>
      <c r="I23" s="147"/>
      <c r="J23" s="64"/>
      <c r="K23" s="3"/>
      <c r="L23" s="3"/>
      <c r="M23" s="64"/>
      <c r="N23" s="3"/>
      <c r="O23" s="3"/>
      <c r="P23" s="3"/>
      <c r="Q23" s="3"/>
      <c r="R23" s="64"/>
      <c r="S23" s="64"/>
    </row>
    <row r="24" spans="1:19" s="297" customFormat="1" ht="27.75" customHeight="1">
      <c r="A24" s="18"/>
      <c r="B24" s="481"/>
      <c r="C24" s="482"/>
      <c r="D24" s="57"/>
      <c r="E24" s="116" t="s">
        <v>28</v>
      </c>
      <c r="F24" s="2" t="s">
        <v>44</v>
      </c>
      <c r="G24" s="3" t="s">
        <v>294</v>
      </c>
      <c r="H24" s="4" t="s">
        <v>291</v>
      </c>
      <c r="I24" s="738" t="s">
        <v>1291</v>
      </c>
      <c r="J24" s="64"/>
      <c r="K24" s="3"/>
      <c r="L24" s="3"/>
      <c r="M24" s="64">
        <v>60030000</v>
      </c>
      <c r="N24" s="3"/>
      <c r="O24" s="3"/>
      <c r="P24" s="3"/>
      <c r="Q24" s="3"/>
      <c r="R24" s="64">
        <v>60030000</v>
      </c>
      <c r="S24" s="64"/>
    </row>
    <row r="25" spans="1:19" s="297" customFormat="1" ht="37.5" customHeight="1">
      <c r="A25" s="608"/>
      <c r="B25" s="939"/>
      <c r="C25" s="941"/>
      <c r="D25" s="609"/>
      <c r="E25" s="997" t="s">
        <v>786</v>
      </c>
      <c r="F25" s="998"/>
      <c r="G25" s="3"/>
      <c r="H25" s="4"/>
      <c r="I25" s="147"/>
      <c r="J25" s="64"/>
      <c r="K25" s="3"/>
      <c r="L25" s="3"/>
      <c r="M25" s="3"/>
      <c r="N25" s="3"/>
      <c r="O25" s="3"/>
      <c r="P25" s="3"/>
      <c r="Q25" s="3"/>
      <c r="R25" s="64"/>
      <c r="S25" s="64"/>
    </row>
    <row r="26" spans="1:19" s="297" customFormat="1" ht="27.75" customHeight="1">
      <c r="A26" s="18"/>
      <c r="B26" s="481"/>
      <c r="C26" s="482"/>
      <c r="D26" s="57"/>
      <c r="E26" s="116" t="s">
        <v>319</v>
      </c>
      <c r="F26" s="135" t="s">
        <v>787</v>
      </c>
      <c r="G26" s="3" t="s">
        <v>792</v>
      </c>
      <c r="H26" s="4" t="s">
        <v>291</v>
      </c>
      <c r="I26" s="738" t="s">
        <v>1291</v>
      </c>
      <c r="J26" s="64"/>
      <c r="K26" s="3"/>
      <c r="L26" s="64">
        <v>3000000</v>
      </c>
      <c r="M26" s="3"/>
      <c r="N26" s="467"/>
      <c r="O26" s="3"/>
      <c r="P26" s="3"/>
      <c r="Q26" s="3"/>
      <c r="R26" s="64">
        <v>3000000</v>
      </c>
      <c r="S26" s="64"/>
    </row>
    <row r="27" spans="1:19" s="297" customFormat="1" ht="63.75" customHeight="1">
      <c r="A27" s="18"/>
      <c r="B27" s="481"/>
      <c r="C27" s="482"/>
      <c r="D27" s="57"/>
      <c r="E27" s="116" t="s">
        <v>29</v>
      </c>
      <c r="F27" s="135" t="s">
        <v>788</v>
      </c>
      <c r="G27" s="3" t="s">
        <v>34</v>
      </c>
      <c r="H27" s="4" t="s">
        <v>291</v>
      </c>
      <c r="I27" s="738" t="s">
        <v>1291</v>
      </c>
      <c r="J27" s="64"/>
      <c r="K27" s="3"/>
      <c r="L27" s="64">
        <v>25000000</v>
      </c>
      <c r="M27" s="3"/>
      <c r="N27" s="3"/>
      <c r="O27" s="3"/>
      <c r="P27" s="3"/>
      <c r="Q27" s="3"/>
      <c r="R27" s="64">
        <v>25000000</v>
      </c>
      <c r="S27" s="64"/>
    </row>
    <row r="28" spans="1:19" s="297" customFormat="1" ht="42" customHeight="1">
      <c r="A28" s="18"/>
      <c r="B28" s="481"/>
      <c r="C28" s="482"/>
      <c r="D28" s="57"/>
      <c r="E28" s="116" t="s">
        <v>31</v>
      </c>
      <c r="F28" s="135" t="s">
        <v>789</v>
      </c>
      <c r="G28" s="3" t="s">
        <v>34</v>
      </c>
      <c r="H28" s="4" t="s">
        <v>291</v>
      </c>
      <c r="I28" s="738" t="s">
        <v>1291</v>
      </c>
      <c r="J28" s="64"/>
      <c r="K28" s="3"/>
      <c r="L28" s="64">
        <v>15000000</v>
      </c>
      <c r="M28" s="3"/>
      <c r="N28" s="3"/>
      <c r="O28" s="3"/>
      <c r="P28" s="3"/>
      <c r="Q28" s="3"/>
      <c r="R28" s="64">
        <v>15000000</v>
      </c>
      <c r="S28" s="64"/>
    </row>
    <row r="29" spans="1:19" s="297" customFormat="1" ht="36.75" customHeight="1">
      <c r="A29" s="18"/>
      <c r="B29" s="481"/>
      <c r="C29" s="482"/>
      <c r="D29" s="57"/>
      <c r="E29" s="997" t="s">
        <v>84</v>
      </c>
      <c r="F29" s="998"/>
      <c r="G29" s="3"/>
      <c r="H29" s="4"/>
      <c r="I29" s="147"/>
      <c r="J29" s="64"/>
      <c r="K29" s="3"/>
      <c r="L29" s="3"/>
      <c r="M29" s="3"/>
      <c r="N29" s="3"/>
      <c r="O29" s="3"/>
      <c r="P29" s="3"/>
      <c r="Q29" s="3"/>
      <c r="R29" s="64"/>
      <c r="S29" s="64"/>
    </row>
    <row r="30" spans="1:19" s="297" customFormat="1" ht="29.25" customHeight="1">
      <c r="A30" s="18"/>
      <c r="B30" s="481"/>
      <c r="C30" s="482"/>
      <c r="D30" s="57"/>
      <c r="E30" s="116" t="s">
        <v>28</v>
      </c>
      <c r="F30" s="2" t="s">
        <v>45</v>
      </c>
      <c r="G30" s="3" t="s">
        <v>297</v>
      </c>
      <c r="H30" s="4" t="s">
        <v>291</v>
      </c>
      <c r="I30" s="738" t="s">
        <v>1291</v>
      </c>
      <c r="J30" s="64"/>
      <c r="K30" s="3"/>
      <c r="L30" s="3"/>
      <c r="M30" s="64">
        <v>108000000</v>
      </c>
      <c r="N30" s="3"/>
      <c r="O30" s="3"/>
      <c r="P30" s="3"/>
      <c r="Q30" s="3"/>
      <c r="R30" s="64">
        <v>108000000</v>
      </c>
      <c r="S30" s="64"/>
    </row>
    <row r="31" spans="1:19" s="297" customFormat="1" ht="26.25" customHeight="1">
      <c r="A31" s="18"/>
      <c r="B31" s="481"/>
      <c r="C31" s="482"/>
      <c r="D31" s="57"/>
      <c r="E31" s="997" t="s">
        <v>773</v>
      </c>
      <c r="F31" s="998"/>
      <c r="G31" s="3"/>
      <c r="H31" s="4"/>
      <c r="I31" s="147"/>
      <c r="J31" s="64"/>
      <c r="K31" s="3"/>
      <c r="L31" s="3"/>
      <c r="M31" s="3"/>
      <c r="N31" s="3"/>
      <c r="O31" s="3"/>
      <c r="P31" s="3"/>
      <c r="Q31" s="3"/>
      <c r="R31" s="64"/>
      <c r="S31" s="64"/>
    </row>
    <row r="32" spans="1:19" s="297" customFormat="1" ht="42.75" customHeight="1">
      <c r="A32" s="18"/>
      <c r="B32" s="481"/>
      <c r="C32" s="482"/>
      <c r="D32" s="57"/>
      <c r="E32" s="116" t="s">
        <v>28</v>
      </c>
      <c r="F32" s="2" t="s">
        <v>46</v>
      </c>
      <c r="G32" s="3" t="s">
        <v>297</v>
      </c>
      <c r="H32" s="4" t="s">
        <v>291</v>
      </c>
      <c r="I32" s="738" t="s">
        <v>1291</v>
      </c>
      <c r="J32" s="64"/>
      <c r="K32" s="3"/>
      <c r="L32" s="3"/>
      <c r="M32" s="64">
        <v>1166400</v>
      </c>
      <c r="N32" s="3"/>
      <c r="O32" s="3"/>
      <c r="P32" s="3"/>
      <c r="Q32" s="3"/>
      <c r="R32" s="64">
        <v>1166400</v>
      </c>
      <c r="S32" s="64"/>
    </row>
    <row r="33" spans="1:19" s="297" customFormat="1" ht="25.5" customHeight="1">
      <c r="A33" s="18"/>
      <c r="B33" s="481"/>
      <c r="C33" s="482"/>
      <c r="D33" s="57"/>
      <c r="E33" s="997" t="s">
        <v>85</v>
      </c>
      <c r="F33" s="998"/>
      <c r="G33" s="3"/>
      <c r="H33" s="4"/>
      <c r="I33" s="147"/>
      <c r="J33" s="64"/>
      <c r="K33" s="3"/>
      <c r="L33" s="3"/>
      <c r="M33" s="64"/>
      <c r="N33" s="3"/>
      <c r="O33" s="3"/>
      <c r="P33" s="3"/>
      <c r="Q33" s="3"/>
      <c r="R33" s="64"/>
      <c r="S33" s="64"/>
    </row>
    <row r="34" spans="1:19" s="297" customFormat="1" ht="28.5" customHeight="1">
      <c r="A34" s="18"/>
      <c r="B34" s="481"/>
      <c r="C34" s="482"/>
      <c r="D34" s="57"/>
      <c r="E34" s="116" t="s">
        <v>28</v>
      </c>
      <c r="F34" s="2" t="s">
        <v>47</v>
      </c>
      <c r="G34" s="3" t="s">
        <v>297</v>
      </c>
      <c r="H34" s="4" t="s">
        <v>291</v>
      </c>
      <c r="I34" s="738" t="s">
        <v>1291</v>
      </c>
      <c r="J34" s="64"/>
      <c r="K34" s="3"/>
      <c r="L34" s="3"/>
      <c r="M34" s="64">
        <v>1166400</v>
      </c>
      <c r="N34" s="3"/>
      <c r="O34" s="3"/>
      <c r="P34" s="3"/>
      <c r="Q34" s="3"/>
      <c r="R34" s="64">
        <v>1166400</v>
      </c>
      <c r="S34" s="64"/>
    </row>
    <row r="35" spans="1:19" s="297" customFormat="1" ht="27.75" customHeight="1">
      <c r="A35" s="18"/>
      <c r="B35" s="481"/>
      <c r="C35" s="482"/>
      <c r="D35" s="57"/>
      <c r="E35" s="1005" t="s">
        <v>86</v>
      </c>
      <c r="F35" s="1006"/>
      <c r="G35" s="3"/>
      <c r="H35" s="4"/>
      <c r="I35" s="147"/>
      <c r="J35" s="64"/>
      <c r="K35" s="3"/>
      <c r="L35" s="3"/>
      <c r="M35" s="64"/>
      <c r="N35" s="3"/>
      <c r="O35" s="3"/>
      <c r="P35" s="3"/>
      <c r="Q35" s="3"/>
      <c r="R35" s="64"/>
      <c r="S35" s="64"/>
    </row>
    <row r="36" spans="1:19" s="297" customFormat="1" ht="39" customHeight="1">
      <c r="A36" s="18"/>
      <c r="B36" s="481"/>
      <c r="C36" s="482"/>
      <c r="D36" s="57"/>
      <c r="E36" s="116" t="s">
        <v>28</v>
      </c>
      <c r="F36" s="2" t="s">
        <v>48</v>
      </c>
      <c r="G36" s="3" t="s">
        <v>294</v>
      </c>
      <c r="H36" s="4" t="s">
        <v>291</v>
      </c>
      <c r="I36" s="738" t="s">
        <v>1291</v>
      </c>
      <c r="J36" s="64"/>
      <c r="K36" s="3"/>
      <c r="L36" s="3"/>
      <c r="M36" s="64">
        <v>1555200</v>
      </c>
      <c r="N36" s="3"/>
      <c r="O36" s="3"/>
      <c r="P36" s="3"/>
      <c r="Q36" s="3"/>
      <c r="R36" s="64">
        <v>1555200</v>
      </c>
      <c r="S36" s="64"/>
    </row>
    <row r="37" spans="1:19" s="297" customFormat="1" ht="39" customHeight="1">
      <c r="A37" s="18"/>
      <c r="B37" s="719"/>
      <c r="C37" s="710"/>
      <c r="D37" s="57"/>
      <c r="E37" s="134" t="s">
        <v>165</v>
      </c>
      <c r="F37" s="2" t="s">
        <v>1532</v>
      </c>
      <c r="G37" s="3" t="s">
        <v>1073</v>
      </c>
      <c r="H37" s="4" t="s">
        <v>291</v>
      </c>
      <c r="I37" s="738" t="s">
        <v>1291</v>
      </c>
      <c r="J37" s="64"/>
      <c r="K37" s="3"/>
      <c r="L37" s="3"/>
      <c r="M37" s="64">
        <v>1500000</v>
      </c>
      <c r="N37" s="3"/>
      <c r="O37" s="3"/>
      <c r="P37" s="3"/>
      <c r="Q37" s="3"/>
      <c r="R37" s="64">
        <v>1500000</v>
      </c>
      <c r="S37" s="64"/>
    </row>
    <row r="38" spans="1:19" s="297" customFormat="1" ht="42" customHeight="1">
      <c r="A38" s="18"/>
      <c r="B38" s="481"/>
      <c r="C38" s="986" t="s">
        <v>87</v>
      </c>
      <c r="D38" s="987"/>
      <c r="E38" s="1005" t="s">
        <v>232</v>
      </c>
      <c r="F38" s="1006"/>
      <c r="G38" s="3"/>
      <c r="H38" s="4"/>
      <c r="I38" s="147"/>
      <c r="J38" s="64"/>
      <c r="K38" s="3"/>
      <c r="L38" s="3"/>
      <c r="M38" s="3"/>
      <c r="N38" s="3"/>
      <c r="O38" s="3"/>
      <c r="P38" s="3"/>
      <c r="Q38" s="3"/>
      <c r="R38" s="64"/>
      <c r="S38" s="64"/>
    </row>
    <row r="39" spans="1:19" s="297" customFormat="1" ht="39" customHeight="1">
      <c r="A39" s="18"/>
      <c r="B39" s="481"/>
      <c r="C39" s="988"/>
      <c r="D39" s="989"/>
      <c r="E39" s="116" t="s">
        <v>28</v>
      </c>
      <c r="F39" s="2" t="s">
        <v>148</v>
      </c>
      <c r="G39" s="3" t="s">
        <v>36</v>
      </c>
      <c r="H39" s="4" t="s">
        <v>291</v>
      </c>
      <c r="I39" s="738" t="s">
        <v>1291</v>
      </c>
      <c r="J39" s="64"/>
      <c r="K39" s="3"/>
      <c r="L39" s="3"/>
      <c r="M39" s="64">
        <v>15000000</v>
      </c>
      <c r="N39" s="3"/>
      <c r="O39" s="3"/>
      <c r="P39" s="3"/>
      <c r="Q39" s="3"/>
      <c r="R39" s="64">
        <v>15000000</v>
      </c>
      <c r="S39" s="64"/>
    </row>
    <row r="40" spans="1:19" s="297" customFormat="1" ht="40.5" customHeight="1">
      <c r="A40" s="18"/>
      <c r="B40" s="481"/>
      <c r="C40" s="482"/>
      <c r="D40" s="58"/>
      <c r="E40" s="134" t="s">
        <v>29</v>
      </c>
      <c r="F40" s="2" t="s">
        <v>172</v>
      </c>
      <c r="G40" s="3" t="s">
        <v>36</v>
      </c>
      <c r="H40" s="4" t="s">
        <v>291</v>
      </c>
      <c r="I40" s="738" t="s">
        <v>1291</v>
      </c>
      <c r="J40" s="64"/>
      <c r="K40" s="3"/>
      <c r="L40" s="3"/>
      <c r="M40" s="64">
        <v>4000000</v>
      </c>
      <c r="N40" s="3"/>
      <c r="O40" s="3"/>
      <c r="P40" s="3"/>
      <c r="Q40" s="3"/>
      <c r="R40" s="64">
        <v>4000000</v>
      </c>
      <c r="S40" s="64"/>
    </row>
    <row r="41" spans="1:19" s="297" customFormat="1" ht="27" customHeight="1">
      <c r="A41" s="18"/>
      <c r="B41" s="481"/>
      <c r="C41" s="482"/>
      <c r="D41" s="58"/>
      <c r="E41" s="134" t="s">
        <v>164</v>
      </c>
      <c r="F41" s="2" t="s">
        <v>1410</v>
      </c>
      <c r="G41" s="3" t="s">
        <v>36</v>
      </c>
      <c r="H41" s="4" t="s">
        <v>291</v>
      </c>
      <c r="I41" s="738" t="s">
        <v>1291</v>
      </c>
      <c r="J41" s="64"/>
      <c r="K41" s="3"/>
      <c r="L41" s="3"/>
      <c r="M41" s="64">
        <v>1500000</v>
      </c>
      <c r="N41" s="3"/>
      <c r="O41" s="3"/>
      <c r="P41" s="3"/>
      <c r="Q41" s="3"/>
      <c r="R41" s="64">
        <v>1500000</v>
      </c>
      <c r="S41" s="64"/>
    </row>
    <row r="42" spans="1:19" s="297" customFormat="1" ht="22.5" customHeight="1">
      <c r="A42" s="18"/>
      <c r="B42" s="481"/>
      <c r="C42" s="482"/>
      <c r="D42" s="58"/>
      <c r="E42" s="134" t="s">
        <v>163</v>
      </c>
      <c r="F42" s="2" t="s">
        <v>962</v>
      </c>
      <c r="G42" s="3" t="s">
        <v>378</v>
      </c>
      <c r="H42" s="4" t="s">
        <v>291</v>
      </c>
      <c r="I42" s="738" t="s">
        <v>1291</v>
      </c>
      <c r="J42" s="64"/>
      <c r="K42" s="3"/>
      <c r="L42" s="3"/>
      <c r="M42" s="64">
        <v>45000000</v>
      </c>
      <c r="N42" s="3"/>
      <c r="O42" s="3"/>
      <c r="P42" s="3"/>
      <c r="Q42" s="3"/>
      <c r="R42" s="64">
        <v>45000000</v>
      </c>
      <c r="S42" s="64"/>
    </row>
    <row r="43" spans="1:19" s="297" customFormat="1" ht="30.75" customHeight="1">
      <c r="A43" s="18"/>
      <c r="B43" s="481"/>
      <c r="C43" s="482"/>
      <c r="D43" s="58"/>
      <c r="E43" s="134" t="s">
        <v>161</v>
      </c>
      <c r="F43" s="2" t="s">
        <v>558</v>
      </c>
      <c r="G43" s="3" t="s">
        <v>378</v>
      </c>
      <c r="H43" s="4" t="s">
        <v>291</v>
      </c>
      <c r="I43" s="738" t="s">
        <v>1291</v>
      </c>
      <c r="J43" s="64"/>
      <c r="K43" s="3"/>
      <c r="L43" s="3"/>
      <c r="M43" s="64">
        <v>22000000</v>
      </c>
      <c r="N43" s="3"/>
      <c r="O43" s="3"/>
      <c r="P43" s="3"/>
      <c r="Q43" s="3"/>
      <c r="R43" s="64">
        <v>22000000</v>
      </c>
      <c r="S43" s="64"/>
    </row>
    <row r="44" spans="1:19" s="297" customFormat="1" ht="26.25" customHeight="1">
      <c r="A44" s="18"/>
      <c r="B44" s="481"/>
      <c r="C44" s="482"/>
      <c r="D44" s="58"/>
      <c r="E44" s="134" t="s">
        <v>166</v>
      </c>
      <c r="F44" s="2" t="s">
        <v>673</v>
      </c>
      <c r="G44" s="3" t="s">
        <v>678</v>
      </c>
      <c r="H44" s="4" t="s">
        <v>291</v>
      </c>
      <c r="I44" s="738" t="s">
        <v>1291</v>
      </c>
      <c r="J44" s="64"/>
      <c r="K44" s="3"/>
      <c r="L44" s="3"/>
      <c r="M44" s="64">
        <v>30000000</v>
      </c>
      <c r="N44" s="3"/>
      <c r="O44" s="3"/>
      <c r="P44" s="3"/>
      <c r="Q44" s="3"/>
      <c r="R44" s="64">
        <v>30000000</v>
      </c>
      <c r="S44" s="64"/>
    </row>
    <row r="45" spans="1:19" s="297" customFormat="1" ht="27.75" customHeight="1">
      <c r="A45" s="19"/>
      <c r="B45" s="953"/>
      <c r="C45" s="944"/>
      <c r="D45" s="61"/>
      <c r="E45" s="134" t="s">
        <v>162</v>
      </c>
      <c r="F45" s="2" t="s">
        <v>1276</v>
      </c>
      <c r="G45" s="3" t="s">
        <v>679</v>
      </c>
      <c r="H45" s="4" t="s">
        <v>291</v>
      </c>
      <c r="I45" s="738" t="s">
        <v>1291</v>
      </c>
      <c r="J45" s="64"/>
      <c r="K45" s="3"/>
      <c r="L45" s="3"/>
      <c r="M45" s="64">
        <v>2000000</v>
      </c>
      <c r="N45" s="3"/>
      <c r="O45" s="3"/>
      <c r="P45" s="3"/>
      <c r="Q45" s="3"/>
      <c r="R45" s="64">
        <v>2000000</v>
      </c>
      <c r="S45" s="64"/>
    </row>
    <row r="46" spans="1:19" s="297" customFormat="1" ht="23.25" customHeight="1">
      <c r="A46" s="608"/>
      <c r="B46" s="939"/>
      <c r="C46" s="941"/>
      <c r="D46" s="954"/>
      <c r="E46" s="134" t="s">
        <v>631</v>
      </c>
      <c r="F46" s="2" t="s">
        <v>933</v>
      </c>
      <c r="G46" s="3" t="s">
        <v>579</v>
      </c>
      <c r="H46" s="4" t="s">
        <v>291</v>
      </c>
      <c r="I46" s="738" t="s">
        <v>1291</v>
      </c>
      <c r="J46" s="64"/>
      <c r="K46" s="3"/>
      <c r="L46" s="3"/>
      <c r="M46" s="64">
        <v>15000000</v>
      </c>
      <c r="N46" s="3"/>
      <c r="O46" s="3"/>
      <c r="P46" s="3"/>
      <c r="Q46" s="3"/>
      <c r="R46" s="64">
        <v>15000000</v>
      </c>
      <c r="S46" s="64"/>
    </row>
    <row r="47" spans="1:19" s="297" customFormat="1" ht="25.5" customHeight="1">
      <c r="A47" s="18"/>
      <c r="B47" s="481"/>
      <c r="C47" s="482"/>
      <c r="D47" s="58"/>
      <c r="E47" s="134" t="s">
        <v>493</v>
      </c>
      <c r="F47" s="2" t="s">
        <v>942</v>
      </c>
      <c r="G47" s="3" t="s">
        <v>945</v>
      </c>
      <c r="H47" s="4" t="s">
        <v>291</v>
      </c>
      <c r="I47" s="738" t="s">
        <v>1291</v>
      </c>
      <c r="J47" s="64"/>
      <c r="K47" s="3"/>
      <c r="L47" s="3"/>
      <c r="M47" s="64">
        <v>14000000</v>
      </c>
      <c r="N47" s="3"/>
      <c r="O47" s="3"/>
      <c r="P47" s="3"/>
      <c r="Q47" s="3"/>
      <c r="R47" s="64">
        <v>14000000</v>
      </c>
      <c r="S47" s="64"/>
    </row>
    <row r="48" spans="1:19" s="297" customFormat="1" ht="34.5" customHeight="1">
      <c r="A48" s="18"/>
      <c r="B48" s="481"/>
      <c r="C48" s="482"/>
      <c r="D48" s="58"/>
      <c r="E48" s="134" t="s">
        <v>494</v>
      </c>
      <c r="F48" s="2" t="s">
        <v>1247</v>
      </c>
      <c r="G48" s="3" t="s">
        <v>458</v>
      </c>
      <c r="H48" s="4" t="s">
        <v>291</v>
      </c>
      <c r="I48" s="738" t="s">
        <v>1291</v>
      </c>
      <c r="J48" s="64"/>
      <c r="K48" s="3"/>
      <c r="L48" s="3"/>
      <c r="M48" s="64">
        <v>80000000</v>
      </c>
      <c r="N48" s="3"/>
      <c r="O48" s="3"/>
      <c r="P48" s="3"/>
      <c r="Q48" s="3"/>
      <c r="R48" s="64">
        <v>80000000</v>
      </c>
      <c r="S48" s="64"/>
    </row>
    <row r="49" spans="1:19" s="297" customFormat="1" ht="60" customHeight="1">
      <c r="A49" s="18"/>
      <c r="B49" s="481"/>
      <c r="C49" s="482"/>
      <c r="D49" s="58"/>
      <c r="E49" s="134" t="s">
        <v>577</v>
      </c>
      <c r="F49" s="2" t="s">
        <v>1266</v>
      </c>
      <c r="G49" s="3" t="s">
        <v>458</v>
      </c>
      <c r="H49" s="4" t="s">
        <v>291</v>
      </c>
      <c r="I49" s="738" t="s">
        <v>1291</v>
      </c>
      <c r="J49" s="64"/>
      <c r="K49" s="3"/>
      <c r="L49" s="3"/>
      <c r="M49" s="64">
        <v>10000000</v>
      </c>
      <c r="N49" s="3"/>
      <c r="O49" s="3"/>
      <c r="P49" s="3"/>
      <c r="Q49" s="3"/>
      <c r="R49" s="64">
        <v>10000000</v>
      </c>
      <c r="S49" s="64"/>
    </row>
    <row r="50" spans="1:19" s="297" customFormat="1" ht="28.5" customHeight="1">
      <c r="A50" s="18"/>
      <c r="B50" s="481"/>
      <c r="C50" s="482"/>
      <c r="D50" s="58"/>
      <c r="E50" s="134" t="s">
        <v>638</v>
      </c>
      <c r="F50" s="2" t="s">
        <v>1271</v>
      </c>
      <c r="G50" s="3" t="s">
        <v>36</v>
      </c>
      <c r="H50" s="4" t="s">
        <v>291</v>
      </c>
      <c r="I50" s="738" t="s">
        <v>1291</v>
      </c>
      <c r="J50" s="64"/>
      <c r="K50" s="3"/>
      <c r="L50" s="3"/>
      <c r="M50" s="64">
        <v>10000000</v>
      </c>
      <c r="N50" s="3"/>
      <c r="O50" s="3"/>
      <c r="P50" s="3"/>
      <c r="Q50" s="3"/>
      <c r="R50" s="64">
        <v>10000000</v>
      </c>
      <c r="S50" s="64"/>
    </row>
    <row r="51" spans="1:19" s="297" customFormat="1" ht="25.5" customHeight="1">
      <c r="A51" s="18"/>
      <c r="B51" s="481"/>
      <c r="C51" s="482"/>
      <c r="D51" s="58"/>
      <c r="E51" s="134" t="s">
        <v>932</v>
      </c>
      <c r="F51" s="2" t="s">
        <v>1272</v>
      </c>
      <c r="G51" s="3" t="s">
        <v>977</v>
      </c>
      <c r="H51" s="4" t="s">
        <v>291</v>
      </c>
      <c r="I51" s="738" t="s">
        <v>1291</v>
      </c>
      <c r="J51" s="64"/>
      <c r="K51" s="3"/>
      <c r="L51" s="3"/>
      <c r="M51" s="64">
        <v>10000000</v>
      </c>
      <c r="N51" s="3"/>
      <c r="O51" s="3"/>
      <c r="P51" s="3"/>
      <c r="Q51" s="3"/>
      <c r="R51" s="64">
        <v>10000000</v>
      </c>
      <c r="S51" s="64"/>
    </row>
    <row r="52" spans="1:19" s="297" customFormat="1" ht="39" customHeight="1">
      <c r="A52" s="18"/>
      <c r="B52" s="481"/>
      <c r="C52" s="482"/>
      <c r="D52" s="58"/>
      <c r="E52" s="134" t="s">
        <v>1270</v>
      </c>
      <c r="F52" s="2" t="s">
        <v>753</v>
      </c>
      <c r="G52" s="3" t="s">
        <v>783</v>
      </c>
      <c r="H52" s="4" t="s">
        <v>291</v>
      </c>
      <c r="I52" s="738" t="s">
        <v>1291</v>
      </c>
      <c r="J52" s="64"/>
      <c r="K52" s="3"/>
      <c r="L52" s="3"/>
      <c r="M52" s="64">
        <v>245000000</v>
      </c>
      <c r="N52" s="3"/>
      <c r="O52" s="3"/>
      <c r="P52" s="3"/>
      <c r="Q52" s="3"/>
      <c r="R52" s="64">
        <v>245000000</v>
      </c>
      <c r="S52" s="64"/>
    </row>
    <row r="53" spans="1:19" s="297" customFormat="1" ht="33.75" customHeight="1">
      <c r="A53" s="18"/>
      <c r="B53" s="481"/>
      <c r="C53" s="482"/>
      <c r="D53" s="58"/>
      <c r="E53" s="134" t="s">
        <v>1273</v>
      </c>
      <c r="F53" s="2" t="s">
        <v>1248</v>
      </c>
      <c r="G53" s="3" t="s">
        <v>36</v>
      </c>
      <c r="H53" s="4" t="s">
        <v>291</v>
      </c>
      <c r="I53" s="738" t="s">
        <v>1291</v>
      </c>
      <c r="J53" s="64"/>
      <c r="K53" s="3"/>
      <c r="L53" s="3"/>
      <c r="M53" s="64">
        <v>20000000</v>
      </c>
      <c r="N53" s="3"/>
      <c r="O53" s="3"/>
      <c r="P53" s="3"/>
      <c r="Q53" s="3"/>
      <c r="R53" s="64">
        <v>20000000</v>
      </c>
      <c r="S53" s="64"/>
    </row>
    <row r="54" spans="1:19" s="297" customFormat="1" ht="33.75" customHeight="1">
      <c r="A54" s="18"/>
      <c r="B54" s="719"/>
      <c r="C54" s="710"/>
      <c r="D54" s="58"/>
      <c r="E54" s="134" t="s">
        <v>1549</v>
      </c>
      <c r="F54" s="2" t="s">
        <v>1585</v>
      </c>
      <c r="G54" s="3" t="s">
        <v>312</v>
      </c>
      <c r="H54" s="4" t="s">
        <v>291</v>
      </c>
      <c r="I54" s="738" t="s">
        <v>1291</v>
      </c>
      <c r="J54" s="64"/>
      <c r="K54" s="3"/>
      <c r="L54" s="3"/>
      <c r="M54" s="64">
        <v>20000000</v>
      </c>
      <c r="N54" s="3"/>
      <c r="O54" s="3"/>
      <c r="P54" s="3"/>
      <c r="Q54" s="3"/>
      <c r="R54" s="64">
        <v>20000000</v>
      </c>
      <c r="S54" s="64"/>
    </row>
    <row r="55" spans="1:19" s="297" customFormat="1" ht="36" customHeight="1">
      <c r="A55" s="18"/>
      <c r="B55" s="481"/>
      <c r="C55" s="482"/>
      <c r="D55" s="58"/>
      <c r="E55" s="994" t="s">
        <v>88</v>
      </c>
      <c r="F55" s="995"/>
      <c r="G55" s="3"/>
      <c r="H55" s="4"/>
      <c r="I55" s="147"/>
      <c r="J55" s="64"/>
      <c r="K55" s="3"/>
      <c r="L55" s="3"/>
      <c r="M55" s="64"/>
      <c r="N55" s="3"/>
      <c r="O55" s="3"/>
      <c r="P55" s="3"/>
      <c r="Q55" s="3"/>
      <c r="R55" s="64"/>
      <c r="S55" s="64"/>
    </row>
    <row r="56" spans="1:19" s="297" customFormat="1" ht="40.5" customHeight="1">
      <c r="A56" s="18"/>
      <c r="B56" s="481"/>
      <c r="C56" s="482"/>
      <c r="D56" s="58"/>
      <c r="E56" s="134" t="s">
        <v>28</v>
      </c>
      <c r="F56" s="2" t="s">
        <v>310</v>
      </c>
      <c r="G56" s="3" t="s">
        <v>312</v>
      </c>
      <c r="H56" s="4" t="s">
        <v>291</v>
      </c>
      <c r="I56" s="738" t="s">
        <v>1291</v>
      </c>
      <c r="J56" s="64"/>
      <c r="K56" s="3"/>
      <c r="L56" s="3"/>
      <c r="M56" s="64">
        <v>10000000</v>
      </c>
      <c r="N56" s="3"/>
      <c r="O56" s="3"/>
      <c r="P56" s="3"/>
      <c r="Q56" s="3"/>
      <c r="R56" s="64">
        <v>10000000</v>
      </c>
      <c r="S56" s="64"/>
    </row>
    <row r="57" spans="1:19" s="297" customFormat="1" ht="32.25" customHeight="1">
      <c r="A57" s="18"/>
      <c r="B57" s="481"/>
      <c r="C57" s="482"/>
      <c r="D57" s="58"/>
      <c r="E57" s="134" t="s">
        <v>165</v>
      </c>
      <c r="F57" s="2" t="s">
        <v>728</v>
      </c>
      <c r="G57" s="3" t="s">
        <v>730</v>
      </c>
      <c r="H57" s="4" t="s">
        <v>291</v>
      </c>
      <c r="I57" s="147"/>
      <c r="J57" s="507" t="s">
        <v>1291</v>
      </c>
      <c r="K57" s="3"/>
      <c r="L57" s="3"/>
      <c r="M57" s="64">
        <v>300000000</v>
      </c>
      <c r="N57" s="3"/>
      <c r="O57" s="3"/>
      <c r="P57" s="3"/>
      <c r="Q57" s="3"/>
      <c r="R57" s="64">
        <v>300000000</v>
      </c>
      <c r="S57" s="64"/>
    </row>
    <row r="58" spans="1:19" s="297" customFormat="1" ht="60" customHeight="1">
      <c r="A58" s="18"/>
      <c r="B58" s="481"/>
      <c r="C58" s="1032" t="s">
        <v>89</v>
      </c>
      <c r="D58" s="1033"/>
      <c r="E58" s="994" t="s">
        <v>90</v>
      </c>
      <c r="F58" s="995"/>
      <c r="G58" s="3" t="s">
        <v>30</v>
      </c>
      <c r="H58" s="4"/>
      <c r="I58" s="147"/>
      <c r="J58" s="64"/>
      <c r="K58" s="3"/>
      <c r="L58" s="3"/>
      <c r="M58" s="3"/>
      <c r="N58" s="3"/>
      <c r="O58" s="3"/>
      <c r="P58" s="3"/>
      <c r="Q58" s="3"/>
      <c r="R58" s="64" t="s">
        <v>30</v>
      </c>
      <c r="S58" s="64"/>
    </row>
    <row r="59" spans="1:19" s="297" customFormat="1" ht="36" customHeight="1">
      <c r="A59" s="18"/>
      <c r="B59" s="481"/>
      <c r="C59" s="482"/>
      <c r="D59" s="58"/>
      <c r="E59" s="134" t="s">
        <v>28</v>
      </c>
      <c r="F59" s="2" t="s">
        <v>156</v>
      </c>
      <c r="G59" s="3" t="s">
        <v>34</v>
      </c>
      <c r="H59" s="4" t="s">
        <v>291</v>
      </c>
      <c r="I59" s="738" t="s">
        <v>1291</v>
      </c>
      <c r="J59" s="64"/>
      <c r="K59" s="3"/>
      <c r="L59" s="3"/>
      <c r="M59" s="3"/>
      <c r="N59" s="64">
        <v>11540000</v>
      </c>
      <c r="O59" s="3"/>
      <c r="P59" s="3"/>
      <c r="Q59" s="3"/>
      <c r="R59" s="64">
        <v>11540000</v>
      </c>
      <c r="S59" s="64"/>
    </row>
    <row r="60" spans="1:19" s="297" customFormat="1" ht="47.25" customHeight="1">
      <c r="A60" s="18"/>
      <c r="B60" s="481"/>
      <c r="C60" s="487"/>
      <c r="D60" s="59"/>
      <c r="E60" s="994" t="s">
        <v>92</v>
      </c>
      <c r="F60" s="995"/>
      <c r="G60" s="3"/>
      <c r="H60" s="4"/>
      <c r="I60" s="147"/>
      <c r="J60" s="64"/>
      <c r="K60" s="3"/>
      <c r="L60" s="3"/>
      <c r="M60" s="3"/>
      <c r="N60" s="64"/>
      <c r="O60" s="3"/>
      <c r="P60" s="3"/>
      <c r="Q60" s="3"/>
      <c r="R60" s="64"/>
      <c r="S60" s="64"/>
    </row>
    <row r="61" spans="1:19" s="297" customFormat="1" ht="57" customHeight="1">
      <c r="A61" s="18"/>
      <c r="B61" s="481"/>
      <c r="C61" s="487"/>
      <c r="D61" s="59"/>
      <c r="E61" s="134" t="s">
        <v>28</v>
      </c>
      <c r="F61" s="2" t="s">
        <v>436</v>
      </c>
      <c r="G61" s="3" t="s">
        <v>55</v>
      </c>
      <c r="H61" s="4" t="s">
        <v>291</v>
      </c>
      <c r="I61" s="738" t="s">
        <v>1291</v>
      </c>
      <c r="J61" s="64"/>
      <c r="K61" s="3"/>
      <c r="L61" s="3"/>
      <c r="M61" s="3"/>
      <c r="N61" s="64">
        <v>7308000</v>
      </c>
      <c r="O61" s="3"/>
      <c r="P61" s="3"/>
      <c r="Q61" s="3"/>
      <c r="R61" s="64">
        <v>7308000</v>
      </c>
      <c r="S61" s="64"/>
    </row>
    <row r="62" spans="1:19" s="297" customFormat="1" ht="48" customHeight="1">
      <c r="A62" s="18"/>
      <c r="B62" s="481"/>
      <c r="C62" s="51"/>
      <c r="D62" s="60"/>
      <c r="E62" s="997" t="s">
        <v>91</v>
      </c>
      <c r="F62" s="998"/>
      <c r="G62" s="3"/>
      <c r="H62" s="3"/>
      <c r="I62" s="147"/>
      <c r="J62" s="64"/>
      <c r="K62" s="3"/>
      <c r="L62" s="3"/>
      <c r="M62" s="3"/>
      <c r="N62" s="3"/>
      <c r="O62" s="3"/>
      <c r="P62" s="3"/>
      <c r="Q62" s="3"/>
      <c r="R62" s="64"/>
      <c r="S62" s="64"/>
    </row>
    <row r="63" spans="1:19" s="297" customFormat="1" ht="27" customHeight="1">
      <c r="A63" s="18"/>
      <c r="B63" s="481"/>
      <c r="C63" s="482"/>
      <c r="D63" s="58"/>
      <c r="E63" s="116" t="s">
        <v>28</v>
      </c>
      <c r="F63" s="2" t="s">
        <v>868</v>
      </c>
      <c r="G63" s="3" t="s">
        <v>229</v>
      </c>
      <c r="H63" s="4" t="s">
        <v>291</v>
      </c>
      <c r="I63" s="738" t="s">
        <v>1291</v>
      </c>
      <c r="J63" s="64"/>
      <c r="K63" s="3"/>
      <c r="L63" s="3"/>
      <c r="M63" s="3"/>
      <c r="N63" s="64">
        <v>16405000</v>
      </c>
      <c r="O63" s="3"/>
      <c r="P63" s="3"/>
      <c r="Q63" s="3"/>
      <c r="R63" s="64">
        <v>16405000</v>
      </c>
      <c r="S63" s="64"/>
    </row>
    <row r="64" spans="1:19" s="297" customFormat="1" ht="26.25" customHeight="1">
      <c r="A64" s="18"/>
      <c r="B64" s="481"/>
      <c r="C64" s="482"/>
      <c r="D64" s="58"/>
      <c r="E64" s="134" t="s">
        <v>165</v>
      </c>
      <c r="F64" s="2" t="s">
        <v>174</v>
      </c>
      <c r="G64" s="3" t="s">
        <v>229</v>
      </c>
      <c r="H64" s="4" t="s">
        <v>291</v>
      </c>
      <c r="I64" s="738" t="s">
        <v>1291</v>
      </c>
      <c r="J64" s="64"/>
      <c r="K64" s="3"/>
      <c r="L64" s="3"/>
      <c r="M64" s="3"/>
      <c r="N64" s="64">
        <v>5000000</v>
      </c>
      <c r="O64" s="3"/>
      <c r="P64" s="3"/>
      <c r="Q64" s="3"/>
      <c r="R64" s="64">
        <v>5000000</v>
      </c>
      <c r="S64" s="64"/>
    </row>
    <row r="65" spans="1:19" s="297" customFormat="1" ht="55.5" customHeight="1">
      <c r="A65" s="608"/>
      <c r="B65" s="939"/>
      <c r="C65" s="941"/>
      <c r="D65" s="954"/>
      <c r="E65" s="134" t="s">
        <v>164</v>
      </c>
      <c r="F65" s="2" t="s">
        <v>626</v>
      </c>
      <c r="G65" s="3" t="s">
        <v>229</v>
      </c>
      <c r="H65" s="4" t="s">
        <v>291</v>
      </c>
      <c r="I65" s="738" t="s">
        <v>1291</v>
      </c>
      <c r="J65" s="64"/>
      <c r="K65" s="3"/>
      <c r="L65" s="3"/>
      <c r="M65" s="3"/>
      <c r="N65" s="64">
        <v>2000000</v>
      </c>
      <c r="O65" s="3"/>
      <c r="P65" s="3"/>
      <c r="Q65" s="3"/>
      <c r="R65" s="64">
        <v>2000000</v>
      </c>
      <c r="S65" s="64"/>
    </row>
    <row r="66" spans="1:19" s="297" customFormat="1" ht="27.75" customHeight="1">
      <c r="A66" s="18"/>
      <c r="B66" s="481"/>
      <c r="C66" s="482"/>
      <c r="D66" s="58"/>
      <c r="E66" s="134" t="s">
        <v>163</v>
      </c>
      <c r="F66" s="2" t="s">
        <v>793</v>
      </c>
      <c r="G66" s="3" t="s">
        <v>229</v>
      </c>
      <c r="H66" s="4" t="s">
        <v>291</v>
      </c>
      <c r="I66" s="738" t="s">
        <v>1291</v>
      </c>
      <c r="J66" s="64"/>
      <c r="K66" s="3"/>
      <c r="L66" s="64"/>
      <c r="M66" s="64">
        <v>10000000</v>
      </c>
      <c r="N66" s="3"/>
      <c r="O66" s="3"/>
      <c r="P66" s="3"/>
      <c r="Q66" s="3"/>
      <c r="R66" s="64">
        <v>10000000</v>
      </c>
      <c r="S66" s="64"/>
    </row>
    <row r="67" spans="1:19" s="297" customFormat="1" ht="42" customHeight="1">
      <c r="A67" s="18"/>
      <c r="B67" s="481"/>
      <c r="C67" s="482"/>
      <c r="D67" s="58"/>
      <c r="E67" s="994" t="s">
        <v>762</v>
      </c>
      <c r="F67" s="995"/>
      <c r="G67" s="3"/>
      <c r="H67" s="4"/>
      <c r="I67" s="147"/>
      <c r="J67" s="64"/>
      <c r="K67" s="3"/>
      <c r="L67" s="64"/>
      <c r="M67" s="3"/>
      <c r="N67" s="3"/>
      <c r="O67" s="3"/>
      <c r="P67" s="3"/>
      <c r="Q67" s="3"/>
      <c r="R67" s="64"/>
      <c r="S67" s="64"/>
    </row>
    <row r="68" spans="1:19" s="297" customFormat="1" ht="43.5" customHeight="1">
      <c r="A68" s="18"/>
      <c r="B68" s="481"/>
      <c r="C68" s="482"/>
      <c r="D68" s="58"/>
      <c r="E68" s="182" t="s">
        <v>319</v>
      </c>
      <c r="F68" s="143" t="s">
        <v>763</v>
      </c>
      <c r="G68" s="3" t="s">
        <v>34</v>
      </c>
      <c r="H68" s="4" t="s">
        <v>291</v>
      </c>
      <c r="I68" s="738" t="s">
        <v>1291</v>
      </c>
      <c r="J68" s="64"/>
      <c r="K68" s="3"/>
      <c r="L68" s="64">
        <v>60000000</v>
      </c>
      <c r="M68" s="3"/>
      <c r="N68" s="3"/>
      <c r="O68" s="3"/>
      <c r="P68" s="3"/>
      <c r="Q68" s="3"/>
      <c r="R68" s="64">
        <v>60000000</v>
      </c>
      <c r="S68" s="64"/>
    </row>
    <row r="69" spans="1:19" s="297" customFormat="1" ht="82.5" customHeight="1">
      <c r="A69" s="18"/>
      <c r="B69" s="481"/>
      <c r="C69" s="986" t="s">
        <v>94</v>
      </c>
      <c r="D69" s="987"/>
      <c r="E69" s="997" t="s">
        <v>126</v>
      </c>
      <c r="F69" s="998"/>
      <c r="G69" s="3"/>
      <c r="H69" s="4"/>
      <c r="I69" s="147"/>
      <c r="J69" s="64"/>
      <c r="K69" s="3"/>
      <c r="L69" s="3"/>
      <c r="M69" s="3"/>
      <c r="N69" s="3"/>
      <c r="O69" s="3"/>
      <c r="P69" s="3"/>
      <c r="Q69" s="3"/>
      <c r="R69" s="64"/>
      <c r="S69" s="64"/>
    </row>
    <row r="70" spans="1:19" s="297" customFormat="1" ht="21.75" customHeight="1">
      <c r="A70" s="18"/>
      <c r="B70" s="481"/>
      <c r="C70" s="482"/>
      <c r="D70" s="58"/>
      <c r="E70" s="116" t="s">
        <v>28</v>
      </c>
      <c r="F70" s="2" t="s">
        <v>50</v>
      </c>
      <c r="G70" s="3" t="s">
        <v>285</v>
      </c>
      <c r="H70" s="4" t="s">
        <v>291</v>
      </c>
      <c r="I70" s="738" t="s">
        <v>1291</v>
      </c>
      <c r="J70" s="64"/>
      <c r="K70" s="3"/>
      <c r="L70" s="3"/>
      <c r="M70" s="64">
        <v>2807500</v>
      </c>
      <c r="N70" s="3"/>
      <c r="O70" s="3"/>
      <c r="P70" s="3"/>
      <c r="Q70" s="3"/>
      <c r="R70" s="64">
        <v>2807500</v>
      </c>
      <c r="S70" s="64"/>
    </row>
    <row r="71" spans="1:19" s="297" customFormat="1" ht="27.75" customHeight="1">
      <c r="A71" s="18"/>
      <c r="B71" s="481"/>
      <c r="C71" s="482"/>
      <c r="D71" s="58"/>
      <c r="E71" s="137" t="s">
        <v>29</v>
      </c>
      <c r="F71" s="138" t="s">
        <v>53</v>
      </c>
      <c r="G71" s="140" t="s">
        <v>286</v>
      </c>
      <c r="H71" s="139" t="s">
        <v>291</v>
      </c>
      <c r="I71" s="738" t="s">
        <v>1291</v>
      </c>
      <c r="J71" s="141"/>
      <c r="K71" s="140"/>
      <c r="L71" s="3"/>
      <c r="M71" s="141">
        <v>1283000</v>
      </c>
      <c r="N71" s="3"/>
      <c r="O71" s="3"/>
      <c r="P71" s="3"/>
      <c r="Q71" s="3"/>
      <c r="R71" s="141">
        <v>1283000</v>
      </c>
      <c r="S71" s="141"/>
    </row>
    <row r="72" spans="1:19" s="297" customFormat="1" ht="26.25" customHeight="1">
      <c r="A72" s="18"/>
      <c r="B72" s="481"/>
      <c r="C72" s="482"/>
      <c r="D72" s="58"/>
      <c r="E72" s="116" t="s">
        <v>31</v>
      </c>
      <c r="F72" s="2" t="s">
        <v>54</v>
      </c>
      <c r="G72" s="3" t="s">
        <v>51</v>
      </c>
      <c r="H72" s="4" t="s">
        <v>291</v>
      </c>
      <c r="I72" s="738" t="s">
        <v>1291</v>
      </c>
      <c r="J72" s="64"/>
      <c r="K72" s="3"/>
      <c r="L72" s="3"/>
      <c r="M72" s="64">
        <v>1283000</v>
      </c>
      <c r="N72" s="3"/>
      <c r="O72" s="3"/>
      <c r="P72" s="3"/>
      <c r="Q72" s="3"/>
      <c r="R72" s="64">
        <v>1283000</v>
      </c>
      <c r="S72" s="64"/>
    </row>
    <row r="73" spans="1:19" s="297" customFormat="1" ht="39" customHeight="1">
      <c r="A73" s="18"/>
      <c r="B73" s="481"/>
      <c r="C73" s="482"/>
      <c r="D73" s="58"/>
      <c r="E73" s="116" t="s">
        <v>32</v>
      </c>
      <c r="F73" s="2" t="s">
        <v>782</v>
      </c>
      <c r="G73" s="3" t="s">
        <v>794</v>
      </c>
      <c r="H73" s="4" t="s">
        <v>291</v>
      </c>
      <c r="I73" s="738" t="s">
        <v>1291</v>
      </c>
      <c r="J73" s="64"/>
      <c r="K73" s="3"/>
      <c r="L73" s="3"/>
      <c r="M73" s="64">
        <v>5000000</v>
      </c>
      <c r="N73" s="3"/>
      <c r="O73" s="3"/>
      <c r="P73" s="3"/>
      <c r="Q73" s="3"/>
      <c r="R73" s="64">
        <v>5000000</v>
      </c>
      <c r="S73" s="64"/>
    </row>
    <row r="74" spans="1:19" s="297" customFormat="1" ht="24.95" customHeight="1">
      <c r="A74" s="18"/>
      <c r="B74" s="481"/>
      <c r="C74" s="482"/>
      <c r="D74" s="58"/>
      <c r="E74" s="116" t="s">
        <v>35</v>
      </c>
      <c r="F74" s="2" t="s">
        <v>56</v>
      </c>
      <c r="G74" s="3" t="s">
        <v>55</v>
      </c>
      <c r="H74" s="4" t="s">
        <v>291</v>
      </c>
      <c r="I74" s="738" t="s">
        <v>1291</v>
      </c>
      <c r="J74" s="64"/>
      <c r="K74" s="3"/>
      <c r="L74" s="3"/>
      <c r="M74" s="64">
        <v>2632500</v>
      </c>
      <c r="N74" s="3"/>
      <c r="O74" s="3"/>
      <c r="P74" s="3"/>
      <c r="Q74" s="3"/>
      <c r="R74" s="64">
        <v>2632500</v>
      </c>
      <c r="S74" s="64"/>
    </row>
    <row r="75" spans="1:19" s="297" customFormat="1" ht="24.95" customHeight="1">
      <c r="A75" s="18"/>
      <c r="B75" s="481"/>
      <c r="C75" s="482"/>
      <c r="D75" s="58"/>
      <c r="E75" s="134" t="s">
        <v>166</v>
      </c>
      <c r="F75" s="2" t="s">
        <v>714</v>
      </c>
      <c r="G75" s="3" t="s">
        <v>286</v>
      </c>
      <c r="H75" s="4" t="s">
        <v>291</v>
      </c>
      <c r="I75" s="738" t="s">
        <v>1291</v>
      </c>
      <c r="J75" s="64"/>
      <c r="K75" s="3"/>
      <c r="L75" s="3"/>
      <c r="M75" s="64">
        <v>2632500</v>
      </c>
      <c r="N75" s="3"/>
      <c r="O75" s="3"/>
      <c r="P75" s="3"/>
      <c r="Q75" s="3"/>
      <c r="R75" s="64">
        <v>2632500</v>
      </c>
      <c r="S75" s="64"/>
    </row>
    <row r="76" spans="1:19" s="297" customFormat="1" ht="15" customHeight="1">
      <c r="A76" s="18"/>
      <c r="B76" s="940"/>
      <c r="C76" s="942"/>
      <c r="D76" s="58"/>
      <c r="E76" s="134" t="s">
        <v>162</v>
      </c>
      <c r="F76" s="3" t="s">
        <v>1583</v>
      </c>
      <c r="G76" s="3" t="s">
        <v>286</v>
      </c>
      <c r="H76" s="4" t="s">
        <v>291</v>
      </c>
      <c r="I76" s="738" t="s">
        <v>1291</v>
      </c>
      <c r="J76" s="64"/>
      <c r="K76" s="3"/>
      <c r="L76" s="3"/>
      <c r="M76" s="64">
        <v>2632500</v>
      </c>
      <c r="N76" s="3"/>
      <c r="O76" s="3"/>
      <c r="P76" s="3"/>
      <c r="Q76" s="3"/>
      <c r="R76" s="64">
        <v>2632500</v>
      </c>
      <c r="S76" s="64"/>
    </row>
    <row r="77" spans="1:19" s="297" customFormat="1" ht="50.25" customHeight="1">
      <c r="A77" s="18"/>
      <c r="B77" s="481"/>
      <c r="C77" s="482"/>
      <c r="D77" s="483"/>
      <c r="E77" s="997" t="s">
        <v>95</v>
      </c>
      <c r="F77" s="998"/>
      <c r="G77" s="3"/>
      <c r="H77" s="3"/>
      <c r="I77" s="147"/>
      <c r="J77" s="64"/>
      <c r="K77" s="3"/>
      <c r="L77" s="3"/>
      <c r="M77" s="3"/>
      <c r="N77" s="3"/>
      <c r="O77" s="3"/>
      <c r="P77" s="3"/>
      <c r="Q77" s="3"/>
      <c r="R77" s="64"/>
      <c r="S77" s="64"/>
    </row>
    <row r="78" spans="1:19" s="297" customFormat="1" ht="19.5" customHeight="1">
      <c r="A78" s="18"/>
      <c r="B78" s="481"/>
      <c r="C78" s="482"/>
      <c r="D78" s="58"/>
      <c r="E78" s="116" t="s">
        <v>28</v>
      </c>
      <c r="F78" s="2" t="s">
        <v>57</v>
      </c>
      <c r="G78" s="3" t="s">
        <v>55</v>
      </c>
      <c r="H78" s="4" t="s">
        <v>291</v>
      </c>
      <c r="I78" s="738" t="s">
        <v>1291</v>
      </c>
      <c r="J78" s="64"/>
      <c r="K78" s="3"/>
      <c r="L78" s="3"/>
      <c r="M78" s="3"/>
      <c r="N78" s="64">
        <v>1765000</v>
      </c>
      <c r="O78" s="3"/>
      <c r="P78" s="3"/>
      <c r="Q78" s="3"/>
      <c r="R78" s="64">
        <v>1765000</v>
      </c>
      <c r="S78" s="64"/>
    </row>
    <row r="79" spans="1:19" s="297" customFormat="1" ht="21" customHeight="1">
      <c r="A79" s="18"/>
      <c r="B79" s="481"/>
      <c r="C79" s="482"/>
      <c r="D79" s="58"/>
      <c r="E79" s="134" t="s">
        <v>165</v>
      </c>
      <c r="F79" s="2" t="s">
        <v>498</v>
      </c>
      <c r="G79" s="3" t="s">
        <v>1295</v>
      </c>
      <c r="H79" s="4" t="s">
        <v>291</v>
      </c>
      <c r="I79" s="738" t="s">
        <v>1291</v>
      </c>
      <c r="J79" s="64"/>
      <c r="K79" s="3"/>
      <c r="L79" s="3"/>
      <c r="M79" s="3"/>
      <c r="N79" s="64">
        <v>8525000</v>
      </c>
      <c r="O79" s="3"/>
      <c r="P79" s="3"/>
      <c r="Q79" s="3"/>
      <c r="R79" s="64">
        <v>8525000</v>
      </c>
      <c r="S79" s="64"/>
    </row>
    <row r="80" spans="1:19" s="297" customFormat="1" ht="39" customHeight="1">
      <c r="A80" s="18"/>
      <c r="B80" s="481"/>
      <c r="C80" s="482"/>
      <c r="D80" s="58"/>
      <c r="E80" s="134" t="s">
        <v>164</v>
      </c>
      <c r="F80" s="2" t="s">
        <v>781</v>
      </c>
      <c r="G80" s="3" t="s">
        <v>795</v>
      </c>
      <c r="H80" s="4" t="s">
        <v>291</v>
      </c>
      <c r="I80" s="738" t="s">
        <v>1291</v>
      </c>
      <c r="J80" s="64"/>
      <c r="K80" s="3"/>
      <c r="L80" s="3"/>
      <c r="M80" s="64">
        <v>5000000</v>
      </c>
      <c r="N80" s="3"/>
      <c r="O80" s="3"/>
      <c r="P80" s="3"/>
      <c r="Q80" s="3"/>
      <c r="R80" s="64">
        <v>5000000</v>
      </c>
      <c r="S80" s="64"/>
    </row>
    <row r="81" spans="1:19" s="297" customFormat="1" ht="38.25" customHeight="1">
      <c r="A81" s="18"/>
      <c r="B81" s="481"/>
      <c r="C81" s="482"/>
      <c r="D81" s="58"/>
      <c r="E81" s="997" t="s">
        <v>96</v>
      </c>
      <c r="F81" s="998"/>
      <c r="G81" s="3"/>
      <c r="H81" s="3"/>
      <c r="I81" s="147"/>
      <c r="J81" s="64"/>
      <c r="K81" s="3"/>
      <c r="L81" s="3"/>
      <c r="M81" s="3"/>
      <c r="N81" s="3"/>
      <c r="O81" s="3"/>
      <c r="P81" s="3"/>
      <c r="Q81" s="3"/>
      <c r="R81" s="64"/>
      <c r="S81" s="64"/>
    </row>
    <row r="82" spans="1:19" s="297" customFormat="1" ht="31.5" customHeight="1">
      <c r="A82" s="18"/>
      <c r="B82" s="481"/>
      <c r="C82" s="482"/>
      <c r="D82" s="58"/>
      <c r="E82" s="116" t="s">
        <v>28</v>
      </c>
      <c r="F82" s="2" t="s">
        <v>140</v>
      </c>
      <c r="G82" s="4" t="s">
        <v>34</v>
      </c>
      <c r="H82" s="4" t="s">
        <v>291</v>
      </c>
      <c r="I82" s="738" t="s">
        <v>1291</v>
      </c>
      <c r="J82" s="64"/>
      <c r="K82" s="3"/>
      <c r="L82" s="4"/>
      <c r="M82" s="64">
        <v>10000000</v>
      </c>
      <c r="N82" s="4"/>
      <c r="O82" s="4"/>
      <c r="P82" s="4"/>
      <c r="Q82" s="4"/>
      <c r="R82" s="64">
        <v>10000000</v>
      </c>
      <c r="S82" s="64"/>
    </row>
    <row r="83" spans="1:19" s="297" customFormat="1" ht="60.75" customHeight="1">
      <c r="A83" s="18"/>
      <c r="B83" s="481"/>
      <c r="C83" s="482"/>
      <c r="D83" s="58"/>
      <c r="E83" s="994" t="s">
        <v>167</v>
      </c>
      <c r="F83" s="995"/>
      <c r="G83" s="4"/>
      <c r="H83" s="4"/>
      <c r="I83" s="147"/>
      <c r="J83" s="64"/>
      <c r="K83" s="3"/>
      <c r="L83" s="4"/>
      <c r="M83" s="4"/>
      <c r="N83" s="4"/>
      <c r="O83" s="4"/>
      <c r="P83" s="4"/>
      <c r="Q83" s="4"/>
      <c r="R83" s="64"/>
      <c r="S83" s="64"/>
    </row>
    <row r="84" spans="1:19" s="297" customFormat="1" ht="30.75" customHeight="1">
      <c r="A84" s="19"/>
      <c r="B84" s="953"/>
      <c r="C84" s="944"/>
      <c r="D84" s="61"/>
      <c r="E84" s="486" t="s">
        <v>319</v>
      </c>
      <c r="F84" s="143" t="s">
        <v>320</v>
      </c>
      <c r="G84" s="4" t="s">
        <v>34</v>
      </c>
      <c r="H84" s="4" t="s">
        <v>291</v>
      </c>
      <c r="I84" s="738" t="s">
        <v>1291</v>
      </c>
      <c r="J84" s="64"/>
      <c r="K84" s="3"/>
      <c r="L84" s="4"/>
      <c r="M84" s="64">
        <v>923200</v>
      </c>
      <c r="N84" s="4"/>
      <c r="O84" s="4"/>
      <c r="P84" s="4"/>
      <c r="Q84" s="4"/>
      <c r="R84" s="64">
        <v>923200</v>
      </c>
      <c r="S84" s="64"/>
    </row>
    <row r="85" spans="1:19" s="297" customFormat="1" ht="39.75" customHeight="1">
      <c r="A85" s="18"/>
      <c r="B85" s="481"/>
      <c r="C85" s="482"/>
      <c r="D85" s="58"/>
      <c r="E85" s="116" t="s">
        <v>165</v>
      </c>
      <c r="F85" s="2" t="s">
        <v>168</v>
      </c>
      <c r="G85" s="4" t="s">
        <v>34</v>
      </c>
      <c r="H85" s="4" t="s">
        <v>291</v>
      </c>
      <c r="I85" s="738" t="s">
        <v>1291</v>
      </c>
      <c r="J85" s="64"/>
      <c r="K85" s="3"/>
      <c r="L85" s="4"/>
      <c r="M85" s="64">
        <v>5400000</v>
      </c>
      <c r="N85" s="4"/>
      <c r="O85" s="4"/>
      <c r="P85" s="4"/>
      <c r="Q85" s="4"/>
      <c r="R85" s="64">
        <v>5400000</v>
      </c>
      <c r="S85" s="64"/>
    </row>
    <row r="86" spans="1:19" s="297" customFormat="1" ht="26.25" customHeight="1">
      <c r="A86" s="18"/>
      <c r="B86" s="481"/>
      <c r="C86" s="482"/>
      <c r="D86" s="58"/>
      <c r="E86" s="134" t="s">
        <v>164</v>
      </c>
      <c r="F86" s="2" t="s">
        <v>313</v>
      </c>
      <c r="G86" s="4" t="s">
        <v>316</v>
      </c>
      <c r="H86" s="4" t="s">
        <v>291</v>
      </c>
      <c r="I86" s="738" t="s">
        <v>1291</v>
      </c>
      <c r="J86" s="64"/>
      <c r="K86" s="3"/>
      <c r="L86" s="4"/>
      <c r="M86" s="64">
        <v>5203800</v>
      </c>
      <c r="N86" s="4"/>
      <c r="O86" s="4"/>
      <c r="P86" s="4"/>
      <c r="Q86" s="4"/>
      <c r="R86" s="64">
        <v>5203800</v>
      </c>
      <c r="S86" s="64"/>
    </row>
    <row r="87" spans="1:19" s="297" customFormat="1" ht="36.75" customHeight="1">
      <c r="A87" s="18"/>
      <c r="B87" s="481"/>
      <c r="C87" s="482"/>
      <c r="D87" s="58"/>
      <c r="E87" s="134" t="s">
        <v>163</v>
      </c>
      <c r="F87" s="2" t="s">
        <v>317</v>
      </c>
      <c r="G87" s="4" t="s">
        <v>34</v>
      </c>
      <c r="H87" s="4" t="s">
        <v>291</v>
      </c>
      <c r="I87" s="738" t="s">
        <v>1291</v>
      </c>
      <c r="J87" s="64"/>
      <c r="K87" s="3"/>
      <c r="L87" s="4"/>
      <c r="M87" s="64">
        <v>923200</v>
      </c>
      <c r="N87" s="4"/>
      <c r="O87" s="4"/>
      <c r="P87" s="4"/>
      <c r="Q87" s="4"/>
      <c r="R87" s="64">
        <v>923200</v>
      </c>
      <c r="S87" s="64"/>
    </row>
    <row r="88" spans="1:19" s="297" customFormat="1" ht="20.25" customHeight="1">
      <c r="A88" s="18"/>
      <c r="B88" s="481"/>
      <c r="C88" s="482"/>
      <c r="D88" s="58"/>
      <c r="E88" s="134" t="s">
        <v>161</v>
      </c>
      <c r="F88" s="2" t="s">
        <v>323</v>
      </c>
      <c r="G88" s="4" t="s">
        <v>34</v>
      </c>
      <c r="H88" s="4" t="s">
        <v>291</v>
      </c>
      <c r="I88" s="738" t="s">
        <v>1291</v>
      </c>
      <c r="J88" s="64"/>
      <c r="K88" s="3"/>
      <c r="L88" s="4"/>
      <c r="M88" s="64">
        <v>2599000</v>
      </c>
      <c r="N88" s="4"/>
      <c r="O88" s="4"/>
      <c r="P88" s="4"/>
      <c r="Q88" s="4"/>
      <c r="R88" s="64">
        <v>2599000</v>
      </c>
      <c r="S88" s="64"/>
    </row>
    <row r="89" spans="1:19" s="297" customFormat="1" ht="39.75" customHeight="1">
      <c r="A89" s="18"/>
      <c r="B89" s="481"/>
      <c r="C89" s="482"/>
      <c r="D89" s="58"/>
      <c r="E89" s="134" t="s">
        <v>166</v>
      </c>
      <c r="F89" s="2" t="s">
        <v>326</v>
      </c>
      <c r="G89" s="4" t="s">
        <v>34</v>
      </c>
      <c r="H89" s="4" t="s">
        <v>291</v>
      </c>
      <c r="I89" s="738" t="s">
        <v>1291</v>
      </c>
      <c r="J89" s="64"/>
      <c r="K89" s="3"/>
      <c r="L89" s="4"/>
      <c r="M89" s="64">
        <v>796700</v>
      </c>
      <c r="N89" s="4"/>
      <c r="O89" s="4"/>
      <c r="P89" s="4"/>
      <c r="Q89" s="4"/>
      <c r="R89" s="64">
        <v>796700</v>
      </c>
      <c r="S89" s="64"/>
    </row>
    <row r="90" spans="1:19" s="297" customFormat="1" ht="26.25" customHeight="1">
      <c r="A90" s="18"/>
      <c r="B90" s="481"/>
      <c r="C90" s="482"/>
      <c r="D90" s="58"/>
      <c r="E90" s="134" t="s">
        <v>162</v>
      </c>
      <c r="F90" s="2" t="s">
        <v>330</v>
      </c>
      <c r="G90" s="4" t="s">
        <v>34</v>
      </c>
      <c r="H90" s="4" t="s">
        <v>291</v>
      </c>
      <c r="I90" s="738" t="s">
        <v>1291</v>
      </c>
      <c r="J90" s="64"/>
      <c r="K90" s="3"/>
      <c r="L90" s="4"/>
      <c r="M90" s="64">
        <v>817800</v>
      </c>
      <c r="N90" s="4"/>
      <c r="O90" s="4"/>
      <c r="P90" s="4"/>
      <c r="Q90" s="4"/>
      <c r="R90" s="64">
        <v>817800</v>
      </c>
      <c r="S90" s="64"/>
    </row>
    <row r="91" spans="1:19" s="297" customFormat="1" ht="27" customHeight="1">
      <c r="A91" s="18"/>
      <c r="B91" s="481"/>
      <c r="C91" s="482"/>
      <c r="D91" s="58"/>
      <c r="E91" s="994" t="s">
        <v>169</v>
      </c>
      <c r="F91" s="995"/>
      <c r="G91" s="4"/>
      <c r="H91" s="4"/>
      <c r="I91" s="147"/>
      <c r="J91" s="64"/>
      <c r="K91" s="3"/>
      <c r="L91" s="4"/>
      <c r="M91" s="4"/>
      <c r="N91" s="4"/>
      <c r="O91" s="4"/>
      <c r="P91" s="4"/>
      <c r="Q91" s="4"/>
      <c r="R91" s="64"/>
      <c r="S91" s="64"/>
    </row>
    <row r="92" spans="1:19" s="297" customFormat="1" ht="28.5" customHeight="1">
      <c r="A92" s="18"/>
      <c r="B92" s="481"/>
      <c r="C92" s="482"/>
      <c r="D92" s="58"/>
      <c r="E92" s="134" t="s">
        <v>28</v>
      </c>
      <c r="F92" s="2" t="s">
        <v>170</v>
      </c>
      <c r="G92" s="4" t="s">
        <v>34</v>
      </c>
      <c r="H92" s="4" t="s">
        <v>291</v>
      </c>
      <c r="I92" s="738" t="s">
        <v>1291</v>
      </c>
      <c r="J92" s="64"/>
      <c r="K92" s="3"/>
      <c r="L92" s="64">
        <v>50000000</v>
      </c>
      <c r="M92" s="3"/>
      <c r="N92" s="3"/>
      <c r="O92" s="3"/>
      <c r="P92" s="3"/>
      <c r="Q92" s="3"/>
      <c r="R92" s="64">
        <v>50000000</v>
      </c>
      <c r="S92" s="64"/>
    </row>
    <row r="93" spans="1:19" s="297" customFormat="1" ht="61.5" customHeight="1">
      <c r="A93" s="18"/>
      <c r="B93" s="481"/>
      <c r="C93" s="482"/>
      <c r="D93" s="58"/>
      <c r="E93" s="994" t="s">
        <v>149</v>
      </c>
      <c r="F93" s="995"/>
      <c r="G93" s="4"/>
      <c r="H93" s="3"/>
      <c r="I93" s="147"/>
      <c r="J93" s="64"/>
      <c r="K93" s="3"/>
      <c r="L93" s="4"/>
      <c r="M93" s="4"/>
      <c r="N93" s="4"/>
      <c r="O93" s="4"/>
      <c r="P93" s="4"/>
      <c r="Q93" s="4"/>
      <c r="R93" s="64"/>
      <c r="S93" s="64"/>
    </row>
    <row r="94" spans="1:19" s="297" customFormat="1" ht="39.75" customHeight="1">
      <c r="A94" s="18"/>
      <c r="B94" s="481"/>
      <c r="C94" s="482"/>
      <c r="D94" s="58"/>
      <c r="E94" s="134" t="s">
        <v>28</v>
      </c>
      <c r="F94" s="2" t="s">
        <v>150</v>
      </c>
      <c r="G94" s="4" t="s">
        <v>302</v>
      </c>
      <c r="H94" s="4" t="s">
        <v>291</v>
      </c>
      <c r="I94" s="738" t="s">
        <v>1291</v>
      </c>
      <c r="J94" s="64"/>
      <c r="K94" s="3"/>
      <c r="L94" s="4"/>
      <c r="M94" s="64">
        <v>5030000</v>
      </c>
      <c r="N94" s="4"/>
      <c r="O94" s="4"/>
      <c r="P94" s="4"/>
      <c r="Q94" s="4"/>
      <c r="R94" s="64">
        <v>5030000</v>
      </c>
      <c r="S94" s="64"/>
    </row>
    <row r="95" spans="1:19" s="297" customFormat="1" ht="26.25" customHeight="1">
      <c r="A95" s="18"/>
      <c r="B95" s="481"/>
      <c r="C95" s="482"/>
      <c r="D95" s="58"/>
      <c r="E95" s="997" t="s">
        <v>58</v>
      </c>
      <c r="F95" s="998"/>
      <c r="G95" s="4"/>
      <c r="H95" s="4"/>
      <c r="I95" s="147"/>
      <c r="J95" s="64"/>
      <c r="K95" s="3"/>
      <c r="L95" s="4"/>
      <c r="M95" s="4"/>
      <c r="N95" s="4"/>
      <c r="O95" s="4"/>
      <c r="P95" s="4"/>
      <c r="Q95" s="4"/>
      <c r="R95" s="64"/>
      <c r="S95" s="64"/>
    </row>
    <row r="96" spans="1:19" s="297" customFormat="1" ht="30.75" customHeight="1">
      <c r="A96" s="18"/>
      <c r="B96" s="481"/>
      <c r="C96" s="482"/>
      <c r="D96" s="58"/>
      <c r="E96" s="116" t="s">
        <v>28</v>
      </c>
      <c r="F96" s="2" t="s">
        <v>127</v>
      </c>
      <c r="G96" s="4" t="s">
        <v>93</v>
      </c>
      <c r="H96" s="4" t="s">
        <v>291</v>
      </c>
      <c r="I96" s="738" t="s">
        <v>1291</v>
      </c>
      <c r="J96" s="64"/>
      <c r="K96" s="3"/>
      <c r="L96" s="4"/>
      <c r="M96" s="64">
        <v>10050000</v>
      </c>
      <c r="N96" s="4"/>
      <c r="O96" s="4"/>
      <c r="P96" s="4"/>
      <c r="Q96" s="4"/>
      <c r="R96" s="64">
        <v>10050000</v>
      </c>
      <c r="S96" s="64"/>
    </row>
    <row r="97" spans="1:19" s="297" customFormat="1" ht="49.5" customHeight="1">
      <c r="A97" s="18"/>
      <c r="B97" s="481"/>
      <c r="C97" s="482"/>
      <c r="D97" s="58"/>
      <c r="E97" s="994" t="s">
        <v>151</v>
      </c>
      <c r="F97" s="995"/>
      <c r="G97" s="4"/>
      <c r="H97" s="3"/>
      <c r="I97" s="147"/>
      <c r="J97" s="64"/>
      <c r="K97" s="3"/>
      <c r="L97" s="4"/>
      <c r="M97" s="64"/>
      <c r="N97" s="4"/>
      <c r="O97" s="4"/>
      <c r="P97" s="4"/>
      <c r="Q97" s="4"/>
      <c r="R97" s="64"/>
      <c r="S97" s="64"/>
    </row>
    <row r="98" spans="1:19" s="297" customFormat="1" ht="42" customHeight="1">
      <c r="A98" s="18"/>
      <c r="B98" s="481"/>
      <c r="C98" s="482"/>
      <c r="D98" s="58"/>
      <c r="E98" s="134" t="s">
        <v>28</v>
      </c>
      <c r="F98" s="2" t="s">
        <v>152</v>
      </c>
      <c r="G98" s="4" t="s">
        <v>66</v>
      </c>
      <c r="H98" s="4" t="s">
        <v>291</v>
      </c>
      <c r="I98" s="738" t="s">
        <v>1291</v>
      </c>
      <c r="J98" s="64"/>
      <c r="K98" s="3"/>
      <c r="L98" s="4"/>
      <c r="M98" s="64">
        <v>8555000</v>
      </c>
      <c r="N98" s="4"/>
      <c r="O98" s="4"/>
      <c r="P98" s="4"/>
      <c r="Q98" s="4"/>
      <c r="R98" s="64">
        <v>8555000</v>
      </c>
      <c r="S98" s="64"/>
    </row>
    <row r="99" spans="1:19" s="297" customFormat="1" ht="53.25" customHeight="1">
      <c r="A99" s="18"/>
      <c r="B99" s="481"/>
      <c r="C99" s="1032" t="s">
        <v>97</v>
      </c>
      <c r="D99" s="1033"/>
      <c r="E99" s="994" t="s">
        <v>98</v>
      </c>
      <c r="F99" s="995"/>
      <c r="G99" s="4"/>
      <c r="H99" s="4"/>
      <c r="I99" s="147"/>
      <c r="J99" s="64"/>
      <c r="K99" s="3"/>
      <c r="L99" s="4"/>
      <c r="M99" s="4"/>
      <c r="N99" s="4"/>
      <c r="O99" s="4"/>
      <c r="P99" s="4"/>
      <c r="Q99" s="4"/>
      <c r="R99" s="64"/>
      <c r="S99" s="64"/>
    </row>
    <row r="100" spans="1:19" s="297" customFormat="1" ht="20.25" customHeight="1">
      <c r="A100" s="18"/>
      <c r="B100" s="481"/>
      <c r="C100" s="482"/>
      <c r="D100" s="58"/>
      <c r="E100" s="134" t="s">
        <v>28</v>
      </c>
      <c r="F100" s="2" t="s">
        <v>157</v>
      </c>
      <c r="G100" s="4" t="s">
        <v>34</v>
      </c>
      <c r="H100" s="4" t="s">
        <v>291</v>
      </c>
      <c r="I100" s="738" t="s">
        <v>1291</v>
      </c>
      <c r="J100" s="64"/>
      <c r="K100" s="3"/>
      <c r="L100" s="4"/>
      <c r="M100" s="4"/>
      <c r="N100" s="64">
        <v>1965000</v>
      </c>
      <c r="O100" s="4"/>
      <c r="P100" s="4"/>
      <c r="Q100" s="4"/>
      <c r="R100" s="64">
        <v>1965000</v>
      </c>
      <c r="S100" s="64"/>
    </row>
    <row r="101" spans="1:19" s="297" customFormat="1" ht="23.25" customHeight="1">
      <c r="A101" s="18"/>
      <c r="B101" s="481"/>
      <c r="C101" s="487"/>
      <c r="D101" s="58"/>
      <c r="E101" s="134" t="s">
        <v>165</v>
      </c>
      <c r="F101" s="2" t="s">
        <v>404</v>
      </c>
      <c r="G101" s="4" t="s">
        <v>66</v>
      </c>
      <c r="H101" s="4" t="s">
        <v>291</v>
      </c>
      <c r="I101" s="738" t="s">
        <v>1291</v>
      </c>
      <c r="J101" s="64"/>
      <c r="K101" s="3"/>
      <c r="L101" s="4"/>
      <c r="M101" s="4"/>
      <c r="N101" s="64">
        <v>2585000</v>
      </c>
      <c r="O101" s="4"/>
      <c r="P101" s="4"/>
      <c r="Q101" s="4"/>
      <c r="R101" s="64">
        <v>2585000</v>
      </c>
      <c r="S101" s="64"/>
    </row>
    <row r="102" spans="1:19" s="297" customFormat="1" ht="26.25" customHeight="1">
      <c r="A102" s="18"/>
      <c r="B102" s="481"/>
      <c r="C102" s="487"/>
      <c r="D102" s="59"/>
      <c r="E102" s="994" t="s">
        <v>99</v>
      </c>
      <c r="F102" s="995"/>
      <c r="G102" s="4"/>
      <c r="H102" s="4"/>
      <c r="I102" s="147"/>
      <c r="J102" s="64"/>
      <c r="K102" s="3"/>
      <c r="L102" s="4"/>
      <c r="M102" s="4"/>
      <c r="N102" s="4"/>
      <c r="O102" s="4"/>
      <c r="P102" s="4"/>
      <c r="Q102" s="4"/>
      <c r="R102" s="64"/>
      <c r="S102" s="64"/>
    </row>
    <row r="103" spans="1:19" s="297" customFormat="1" ht="23.25" customHeight="1">
      <c r="A103" s="18"/>
      <c r="B103" s="481"/>
      <c r="C103" s="487"/>
      <c r="D103" s="59"/>
      <c r="E103" s="116" t="s">
        <v>28</v>
      </c>
      <c r="F103" s="135" t="s">
        <v>99</v>
      </c>
      <c r="G103" s="4" t="s">
        <v>143</v>
      </c>
      <c r="H103" s="4" t="s">
        <v>291</v>
      </c>
      <c r="I103" s="738" t="s">
        <v>1291</v>
      </c>
      <c r="J103" s="64"/>
      <c r="K103" s="3"/>
      <c r="L103" s="4"/>
      <c r="M103" s="4"/>
      <c r="N103" s="64">
        <v>2705000</v>
      </c>
      <c r="O103" s="4"/>
      <c r="P103" s="4"/>
      <c r="Q103" s="4"/>
      <c r="R103" s="64">
        <v>2705000</v>
      </c>
      <c r="S103" s="64"/>
    </row>
    <row r="104" spans="1:19" s="297" customFormat="1" ht="21.75" customHeight="1">
      <c r="A104" s="18"/>
      <c r="B104" s="481"/>
      <c r="C104" s="487"/>
      <c r="D104" s="59"/>
      <c r="E104" s="1014" t="s">
        <v>100</v>
      </c>
      <c r="F104" s="1015"/>
      <c r="G104" s="4"/>
      <c r="H104" s="3"/>
      <c r="I104" s="147"/>
      <c r="J104" s="64"/>
      <c r="K104" s="3"/>
      <c r="L104" s="4"/>
      <c r="M104" s="4"/>
      <c r="N104" s="64"/>
      <c r="O104" s="4"/>
      <c r="P104" s="4"/>
      <c r="Q104" s="4"/>
      <c r="R104" s="64"/>
      <c r="S104" s="64"/>
    </row>
    <row r="105" spans="1:19" s="297" customFormat="1" ht="20.25" customHeight="1">
      <c r="A105" s="18"/>
      <c r="B105" s="481"/>
      <c r="C105" s="487"/>
      <c r="D105" s="58"/>
      <c r="E105" s="134" t="s">
        <v>28</v>
      </c>
      <c r="F105" s="2" t="s">
        <v>141</v>
      </c>
      <c r="G105" s="3" t="s">
        <v>55</v>
      </c>
      <c r="H105" s="4" t="s">
        <v>291</v>
      </c>
      <c r="I105" s="738" t="s">
        <v>1291</v>
      </c>
      <c r="J105" s="64"/>
      <c r="K105" s="3"/>
      <c r="L105" s="3"/>
      <c r="M105" s="3"/>
      <c r="N105" s="64">
        <v>3180000</v>
      </c>
      <c r="O105" s="3"/>
      <c r="P105" s="3"/>
      <c r="Q105" s="3"/>
      <c r="R105" s="64">
        <v>3180000</v>
      </c>
      <c r="S105" s="64"/>
    </row>
    <row r="106" spans="1:19" s="297" customFormat="1" ht="27.75" customHeight="1">
      <c r="A106" s="18"/>
      <c r="B106" s="481"/>
      <c r="C106" s="51"/>
      <c r="D106" s="60"/>
      <c r="E106" s="997" t="s">
        <v>101</v>
      </c>
      <c r="F106" s="998"/>
      <c r="G106" s="4"/>
      <c r="H106" s="4"/>
      <c r="I106" s="147"/>
      <c r="J106" s="64"/>
      <c r="K106" s="3"/>
      <c r="L106" s="4"/>
      <c r="M106" s="4"/>
      <c r="N106" s="64"/>
      <c r="O106" s="4"/>
      <c r="P106" s="4"/>
      <c r="Q106" s="4"/>
      <c r="R106" s="64"/>
      <c r="S106" s="64"/>
    </row>
    <row r="107" spans="1:19" s="297" customFormat="1" ht="23.25" customHeight="1">
      <c r="A107" s="19"/>
      <c r="B107" s="953"/>
      <c r="C107" s="944"/>
      <c r="D107" s="61"/>
      <c r="E107" s="116" t="s">
        <v>28</v>
      </c>
      <c r="F107" s="2" t="s">
        <v>59</v>
      </c>
      <c r="G107" s="4" t="s">
        <v>231</v>
      </c>
      <c r="H107" s="4" t="s">
        <v>291</v>
      </c>
      <c r="I107" s="738" t="s">
        <v>1291</v>
      </c>
      <c r="J107" s="64"/>
      <c r="K107" s="3"/>
      <c r="L107" s="4"/>
      <c r="M107" s="4"/>
      <c r="N107" s="64">
        <v>3500000</v>
      </c>
      <c r="O107" s="4"/>
      <c r="P107" s="4"/>
      <c r="Q107" s="4"/>
      <c r="R107" s="64">
        <v>3500000</v>
      </c>
      <c r="S107" s="64"/>
    </row>
    <row r="108" spans="1:19">
      <c r="A108" s="1016" t="s">
        <v>23</v>
      </c>
      <c r="B108" s="1016"/>
      <c r="C108" s="1016"/>
      <c r="D108" s="1016"/>
      <c r="E108" s="1016"/>
      <c r="F108" s="1016"/>
      <c r="G108" s="1016"/>
      <c r="H108" s="1016"/>
      <c r="I108" s="65"/>
      <c r="J108" s="65"/>
      <c r="K108" s="3"/>
      <c r="R108" s="65">
        <f>SUM(R11:R107)</f>
        <v>2099646852</v>
      </c>
      <c r="S108" s="65"/>
    </row>
    <row r="109" spans="1:19" ht="36.75" customHeight="1">
      <c r="A109" s="497" t="s">
        <v>29</v>
      </c>
      <c r="B109" s="480" t="s">
        <v>72</v>
      </c>
      <c r="C109" s="986" t="s">
        <v>102</v>
      </c>
      <c r="D109" s="987"/>
      <c r="E109" s="1010" t="s">
        <v>1456</v>
      </c>
      <c r="F109" s="1011"/>
      <c r="G109" s="492"/>
      <c r="H109" s="492"/>
      <c r="I109" s="65"/>
      <c r="J109" s="65"/>
      <c r="K109" s="3"/>
      <c r="L109" s="492"/>
      <c r="M109" s="492"/>
      <c r="N109" s="492"/>
      <c r="O109" s="492"/>
      <c r="P109" s="492"/>
      <c r="Q109" s="492"/>
      <c r="R109" s="65"/>
      <c r="S109" s="65"/>
    </row>
    <row r="110" spans="1:19" ht="36.75" customHeight="1">
      <c r="A110" s="597"/>
      <c r="B110" s="589"/>
      <c r="C110" s="590"/>
      <c r="D110" s="591"/>
      <c r="E110" s="604">
        <v>1</v>
      </c>
      <c r="F110" s="603" t="s">
        <v>1485</v>
      </c>
      <c r="G110" s="6" t="s">
        <v>671</v>
      </c>
      <c r="H110" s="6" t="s">
        <v>291</v>
      </c>
      <c r="I110" s="738" t="s">
        <v>1291</v>
      </c>
      <c r="J110" s="65"/>
      <c r="K110" s="3"/>
      <c r="L110" s="595"/>
      <c r="M110" s="605">
        <v>5000000</v>
      </c>
      <c r="N110" s="595"/>
      <c r="O110" s="595"/>
      <c r="P110" s="595"/>
      <c r="Q110" s="595"/>
      <c r="R110" s="605">
        <v>5000000</v>
      </c>
      <c r="S110" s="65"/>
    </row>
    <row r="111" spans="1:19" ht="25.5" customHeight="1">
      <c r="A111" s="597"/>
      <c r="B111" s="589"/>
      <c r="C111" s="590"/>
      <c r="D111" s="591"/>
      <c r="E111" s="1010" t="s">
        <v>103</v>
      </c>
      <c r="F111" s="1011"/>
      <c r="G111" s="6"/>
      <c r="H111" s="6"/>
      <c r="I111" s="738"/>
      <c r="J111" s="147"/>
      <c r="K111" s="188"/>
      <c r="L111" s="6"/>
      <c r="M111" s="6"/>
      <c r="N111" s="6"/>
      <c r="O111" s="6"/>
      <c r="P111" s="147"/>
      <c r="Q111" s="6"/>
      <c r="R111" s="147"/>
      <c r="S111" s="147"/>
    </row>
    <row r="112" spans="1:19" ht="62.25" customHeight="1">
      <c r="A112" s="17"/>
      <c r="B112" s="44"/>
      <c r="C112" s="482"/>
      <c r="D112" s="57"/>
      <c r="E112" s="347">
        <v>2</v>
      </c>
      <c r="F112" s="337" t="s">
        <v>921</v>
      </c>
      <c r="G112" s="188" t="s">
        <v>173</v>
      </c>
      <c r="H112" s="4" t="s">
        <v>291</v>
      </c>
      <c r="I112" s="738" t="s">
        <v>1291</v>
      </c>
      <c r="J112" s="64"/>
      <c r="K112" s="3"/>
      <c r="L112" s="147">
        <v>10000000</v>
      </c>
      <c r="M112" s="188"/>
      <c r="N112" s="188"/>
      <c r="O112" s="188"/>
      <c r="P112" s="188"/>
      <c r="Q112" s="188"/>
      <c r="R112" s="147">
        <v>10000000</v>
      </c>
      <c r="S112" s="64"/>
    </row>
    <row r="113" spans="1:19" ht="73.5" customHeight="1">
      <c r="A113" s="17"/>
      <c r="B113" s="44"/>
      <c r="C113" s="482" t="s">
        <v>30</v>
      </c>
      <c r="D113" s="57"/>
      <c r="E113" s="1012" t="s">
        <v>1562</v>
      </c>
      <c r="F113" s="1013"/>
      <c r="G113" s="188"/>
      <c r="H113" s="3"/>
      <c r="I113" s="188"/>
      <c r="J113" s="3"/>
      <c r="K113" s="3"/>
      <c r="L113" s="64"/>
      <c r="M113" s="188"/>
      <c r="N113" s="188"/>
      <c r="O113" s="188"/>
      <c r="P113" s="188"/>
      <c r="Q113" s="188"/>
      <c r="R113" s="3"/>
      <c r="S113" s="3"/>
    </row>
    <row r="114" spans="1:19" ht="41.25" customHeight="1">
      <c r="A114" s="499"/>
      <c r="B114" s="481"/>
      <c r="C114" s="482"/>
      <c r="D114" s="483"/>
      <c r="E114" s="436">
        <v>1</v>
      </c>
      <c r="F114" s="348" t="s">
        <v>333</v>
      </c>
      <c r="G114" s="6" t="s">
        <v>542</v>
      </c>
      <c r="H114" s="6" t="s">
        <v>804</v>
      </c>
      <c r="I114" s="738" t="s">
        <v>1291</v>
      </c>
      <c r="J114" s="147"/>
      <c r="K114" s="3"/>
      <c r="L114" s="6"/>
      <c r="M114" s="147">
        <v>100000000</v>
      </c>
      <c r="N114" s="6"/>
      <c r="O114" s="6"/>
      <c r="P114" s="6"/>
      <c r="Q114" s="6"/>
      <c r="R114" s="147">
        <v>100000000</v>
      </c>
      <c r="S114" s="147"/>
    </row>
    <row r="115" spans="1:19" ht="54.75" customHeight="1">
      <c r="A115" s="499"/>
      <c r="B115" s="481"/>
      <c r="C115" s="482"/>
      <c r="D115" s="483"/>
      <c r="E115" s="436">
        <v>2</v>
      </c>
      <c r="F115" s="271" t="s">
        <v>1487</v>
      </c>
      <c r="G115" s="6" t="s">
        <v>541</v>
      </c>
      <c r="H115" s="6" t="s">
        <v>806</v>
      </c>
      <c r="I115" s="147"/>
      <c r="J115" s="147"/>
      <c r="K115" s="507" t="s">
        <v>1291</v>
      </c>
      <c r="L115" s="6"/>
      <c r="M115" s="147">
        <v>80000000</v>
      </c>
      <c r="N115" s="6"/>
      <c r="O115" s="6"/>
      <c r="P115" s="6"/>
      <c r="Q115" s="6"/>
      <c r="R115" s="147">
        <v>80000000</v>
      </c>
      <c r="S115" s="147"/>
    </row>
    <row r="116" spans="1:19" ht="33" customHeight="1">
      <c r="A116" s="499"/>
      <c r="B116" s="481"/>
      <c r="C116" s="482"/>
      <c r="D116" s="483"/>
      <c r="E116" s="585">
        <v>3</v>
      </c>
      <c r="F116" s="271" t="s">
        <v>1467</v>
      </c>
      <c r="G116" s="6" t="s">
        <v>716</v>
      </c>
      <c r="H116" s="6" t="s">
        <v>807</v>
      </c>
      <c r="I116" s="738" t="s">
        <v>1291</v>
      </c>
      <c r="J116" s="147"/>
      <c r="K116" s="3"/>
      <c r="L116" s="6"/>
      <c r="M116" s="147">
        <v>50000000</v>
      </c>
      <c r="N116" s="6"/>
      <c r="O116" s="6"/>
      <c r="P116" s="6"/>
      <c r="Q116" s="6"/>
      <c r="R116" s="147">
        <v>50000000</v>
      </c>
      <c r="S116" s="147"/>
    </row>
    <row r="117" spans="1:19" ht="35.25" customHeight="1">
      <c r="A117" s="499"/>
      <c r="B117" s="481"/>
      <c r="C117" s="482"/>
      <c r="D117" s="483"/>
      <c r="E117" s="585">
        <v>4</v>
      </c>
      <c r="F117" s="271" t="s">
        <v>1488</v>
      </c>
      <c r="G117" s="6" t="s">
        <v>915</v>
      </c>
      <c r="H117" s="6" t="s">
        <v>291</v>
      </c>
      <c r="I117" s="738" t="s">
        <v>1291</v>
      </c>
      <c r="J117" s="147"/>
      <c r="K117" s="3"/>
      <c r="L117" s="6"/>
      <c r="M117" s="147">
        <v>10000000</v>
      </c>
      <c r="N117" s="6"/>
      <c r="O117" s="6"/>
      <c r="P117" s="6"/>
      <c r="Q117" s="6"/>
      <c r="R117" s="147">
        <v>10000000</v>
      </c>
      <c r="S117" s="147"/>
    </row>
    <row r="118" spans="1:19" ht="35.25" customHeight="1">
      <c r="A118" s="499"/>
      <c r="B118" s="481"/>
      <c r="C118" s="482"/>
      <c r="D118" s="483"/>
      <c r="E118" s="585">
        <v>5</v>
      </c>
      <c r="F118" s="271" t="s">
        <v>1434</v>
      </c>
      <c r="G118" s="6" t="s">
        <v>915</v>
      </c>
      <c r="H118" s="6" t="s">
        <v>291</v>
      </c>
      <c r="I118" s="738" t="s">
        <v>1291</v>
      </c>
      <c r="J118" s="147"/>
      <c r="K118" s="3"/>
      <c r="L118" s="6"/>
      <c r="M118" s="147">
        <v>10000000</v>
      </c>
      <c r="N118" s="6"/>
      <c r="O118" s="6"/>
      <c r="P118" s="6"/>
      <c r="Q118" s="6"/>
      <c r="R118" s="147">
        <v>10000000</v>
      </c>
      <c r="S118" s="147"/>
    </row>
    <row r="119" spans="1:19" ht="33" customHeight="1">
      <c r="A119" s="499"/>
      <c r="B119" s="481"/>
      <c r="C119" s="482"/>
      <c r="D119" s="483"/>
      <c r="E119" s="585">
        <v>6</v>
      </c>
      <c r="F119" s="271" t="s">
        <v>1435</v>
      </c>
      <c r="G119" s="6" t="s">
        <v>916</v>
      </c>
      <c r="H119" s="6" t="s">
        <v>291</v>
      </c>
      <c r="I119" s="738" t="s">
        <v>1291</v>
      </c>
      <c r="J119" s="147"/>
      <c r="K119" s="3"/>
      <c r="L119" s="6"/>
      <c r="M119" s="147">
        <v>10000000</v>
      </c>
      <c r="N119" s="6"/>
      <c r="O119" s="6"/>
      <c r="P119" s="6"/>
      <c r="Q119" s="6"/>
      <c r="R119" s="147">
        <v>10000000</v>
      </c>
      <c r="S119" s="147"/>
    </row>
    <row r="120" spans="1:19" ht="36" customHeight="1">
      <c r="A120" s="499"/>
      <c r="B120" s="481"/>
      <c r="C120" s="482"/>
      <c r="D120" s="483"/>
      <c r="E120" s="585">
        <v>7</v>
      </c>
      <c r="F120" s="341" t="s">
        <v>839</v>
      </c>
      <c r="G120" s="6" t="s">
        <v>916</v>
      </c>
      <c r="H120" s="6" t="s">
        <v>291</v>
      </c>
      <c r="I120" s="738" t="s">
        <v>1291</v>
      </c>
      <c r="J120" s="147"/>
      <c r="K120" s="3"/>
      <c r="L120" s="6"/>
      <c r="M120" s="147">
        <v>10000000</v>
      </c>
      <c r="N120" s="6"/>
      <c r="O120" s="6"/>
      <c r="P120" s="6"/>
      <c r="Q120" s="6"/>
      <c r="R120" s="147">
        <v>10000000</v>
      </c>
      <c r="S120" s="147"/>
    </row>
    <row r="121" spans="1:19" ht="75.75" customHeight="1">
      <c r="A121" s="725"/>
      <c r="B121" s="719"/>
      <c r="C121" s="710"/>
      <c r="D121" s="711"/>
      <c r="E121" s="1010" t="s">
        <v>1555</v>
      </c>
      <c r="F121" s="1011"/>
      <c r="G121" s="6"/>
      <c r="H121" s="6"/>
      <c r="I121" s="6"/>
      <c r="J121" s="147"/>
      <c r="K121" s="3"/>
      <c r="L121" s="6"/>
      <c r="M121" s="147"/>
      <c r="N121" s="6"/>
      <c r="O121" s="6"/>
      <c r="P121" s="6"/>
      <c r="Q121" s="6"/>
      <c r="R121" s="147"/>
      <c r="S121" s="147"/>
    </row>
    <row r="122" spans="1:19" ht="33" customHeight="1">
      <c r="A122" s="725"/>
      <c r="B122" s="719"/>
      <c r="C122" s="710"/>
      <c r="D122" s="711"/>
      <c r="E122" s="335">
        <v>1</v>
      </c>
      <c r="F122" s="271" t="s">
        <v>1530</v>
      </c>
      <c r="G122" s="6" t="s">
        <v>312</v>
      </c>
      <c r="H122" s="6" t="s">
        <v>291</v>
      </c>
      <c r="I122" s="738" t="s">
        <v>1291</v>
      </c>
      <c r="J122" s="147"/>
      <c r="K122" s="3"/>
      <c r="L122" s="737">
        <v>5000000</v>
      </c>
      <c r="M122" s="147"/>
      <c r="N122" s="6"/>
      <c r="O122" s="6"/>
      <c r="P122" s="6"/>
      <c r="Q122" s="6"/>
      <c r="R122" s="737">
        <v>5000000</v>
      </c>
      <c r="S122" s="147"/>
    </row>
    <row r="123" spans="1:19" ht="29.25" customHeight="1">
      <c r="A123" s="597"/>
      <c r="B123" s="589"/>
      <c r="C123" s="590"/>
      <c r="D123" s="591"/>
      <c r="E123" s="1010" t="s">
        <v>1486</v>
      </c>
      <c r="F123" s="1011"/>
      <c r="G123" s="6"/>
      <c r="H123" s="6"/>
      <c r="I123" s="6"/>
      <c r="J123" s="147"/>
      <c r="K123" s="3"/>
      <c r="L123" s="6"/>
      <c r="M123" s="147"/>
      <c r="N123" s="6"/>
      <c r="O123" s="6"/>
      <c r="P123" s="6"/>
      <c r="Q123" s="6"/>
      <c r="R123" s="147"/>
      <c r="S123" s="147"/>
    </row>
    <row r="124" spans="1:19" ht="55.5" customHeight="1">
      <c r="A124" s="728"/>
      <c r="B124" s="953"/>
      <c r="C124" s="944"/>
      <c r="D124" s="945"/>
      <c r="E124" s="436" t="s">
        <v>28</v>
      </c>
      <c r="F124" s="271" t="s">
        <v>336</v>
      </c>
      <c r="G124" s="6" t="s">
        <v>340</v>
      </c>
      <c r="H124" s="6" t="s">
        <v>291</v>
      </c>
      <c r="I124" s="738" t="s">
        <v>1291</v>
      </c>
      <c r="J124" s="147"/>
      <c r="K124" s="188"/>
      <c r="L124" s="6"/>
      <c r="M124" s="6"/>
      <c r="N124" s="6"/>
      <c r="O124" s="6"/>
      <c r="P124" s="147">
        <v>30000000</v>
      </c>
      <c r="Q124" s="6"/>
      <c r="R124" s="147">
        <v>30000000</v>
      </c>
      <c r="S124" s="147"/>
    </row>
    <row r="125" spans="1:19" ht="87" customHeight="1">
      <c r="A125" s="499"/>
      <c r="B125" s="481"/>
      <c r="C125" s="988" t="s">
        <v>105</v>
      </c>
      <c r="D125" s="989"/>
      <c r="E125" s="1010" t="s">
        <v>865</v>
      </c>
      <c r="F125" s="1011"/>
      <c r="G125" s="6"/>
      <c r="H125" s="6"/>
      <c r="I125" s="147"/>
      <c r="J125" s="147"/>
      <c r="K125" s="3"/>
      <c r="L125" s="6"/>
      <c r="M125" s="6"/>
      <c r="N125" s="6"/>
      <c r="O125" s="6"/>
      <c r="P125" s="6"/>
      <c r="Q125" s="6"/>
      <c r="R125" s="147"/>
      <c r="S125" s="147"/>
    </row>
    <row r="126" spans="1:19" ht="38.25" customHeight="1">
      <c r="A126" s="499"/>
      <c r="B126" s="481"/>
      <c r="C126" s="499"/>
      <c r="D126" s="500"/>
      <c r="E126" s="335">
        <v>1</v>
      </c>
      <c r="F126" s="271" t="s">
        <v>866</v>
      </c>
      <c r="G126" s="6" t="s">
        <v>464</v>
      </c>
      <c r="H126" s="4" t="s">
        <v>291</v>
      </c>
      <c r="I126" s="738" t="s">
        <v>1291</v>
      </c>
      <c r="J126" s="147"/>
      <c r="K126" s="3"/>
      <c r="L126" s="147">
        <v>20000000</v>
      </c>
      <c r="M126" s="147"/>
      <c r="N126" s="3"/>
      <c r="O126" s="3"/>
      <c r="P126" s="3"/>
      <c r="Q126" s="3"/>
      <c r="R126" s="147">
        <v>20000000</v>
      </c>
      <c r="S126" s="147"/>
    </row>
    <row r="127" spans="1:19" ht="27" customHeight="1">
      <c r="A127" s="18"/>
      <c r="B127" s="481"/>
      <c r="C127" s="499"/>
      <c r="D127" s="500"/>
      <c r="E127" s="336" t="s">
        <v>165</v>
      </c>
      <c r="F127" s="346" t="s">
        <v>815</v>
      </c>
      <c r="G127" s="140" t="s">
        <v>462</v>
      </c>
      <c r="H127" s="4" t="s">
        <v>291</v>
      </c>
      <c r="I127" s="738" t="s">
        <v>1291</v>
      </c>
      <c r="J127" s="181"/>
      <c r="K127" s="140"/>
      <c r="L127" s="147">
        <v>10000000</v>
      </c>
      <c r="M127" s="140"/>
      <c r="N127" s="140"/>
      <c r="O127" s="140"/>
      <c r="P127" s="140"/>
      <c r="Q127" s="140"/>
      <c r="R127" s="147">
        <v>10000000</v>
      </c>
      <c r="S127" s="147"/>
    </row>
    <row r="128" spans="1:19" ht="29.25" customHeight="1">
      <c r="A128" s="499"/>
      <c r="B128" s="481"/>
      <c r="C128" s="499"/>
      <c r="D128" s="500"/>
      <c r="E128" s="335">
        <v>3</v>
      </c>
      <c r="F128" s="341" t="s">
        <v>867</v>
      </c>
      <c r="G128" s="6" t="s">
        <v>485</v>
      </c>
      <c r="H128" s="4" t="s">
        <v>291</v>
      </c>
      <c r="I128" s="738" t="s">
        <v>1291</v>
      </c>
      <c r="J128" s="147"/>
      <c r="K128" s="3"/>
      <c r="L128" s="147"/>
      <c r="M128" s="147">
        <v>10000000</v>
      </c>
      <c r="N128" s="6"/>
      <c r="O128" s="6"/>
      <c r="P128" s="6"/>
      <c r="Q128" s="6"/>
      <c r="R128" s="147">
        <v>10000000</v>
      </c>
      <c r="S128" s="147"/>
    </row>
    <row r="129" spans="1:19" ht="41.25" customHeight="1">
      <c r="A129" s="498"/>
      <c r="B129" s="481"/>
      <c r="C129" s="482"/>
      <c r="D129" s="57"/>
      <c r="E129" s="336" t="s">
        <v>163</v>
      </c>
      <c r="F129" s="337" t="s">
        <v>153</v>
      </c>
      <c r="G129" s="3" t="s">
        <v>34</v>
      </c>
      <c r="H129" s="4" t="s">
        <v>291</v>
      </c>
      <c r="I129" s="738" t="s">
        <v>1291</v>
      </c>
      <c r="J129" s="64"/>
      <c r="K129" s="3"/>
      <c r="L129" s="64">
        <v>22520000</v>
      </c>
      <c r="M129" s="3"/>
      <c r="N129" s="3"/>
      <c r="O129" s="3"/>
      <c r="P129" s="3"/>
      <c r="Q129" s="3"/>
      <c r="R129" s="64">
        <v>22520000</v>
      </c>
      <c r="S129" s="64"/>
    </row>
    <row r="130" spans="1:19" ht="51" customHeight="1">
      <c r="A130" s="18"/>
      <c r="B130" s="481"/>
      <c r="C130" s="499"/>
      <c r="D130" s="500"/>
      <c r="E130" s="997" t="s">
        <v>106</v>
      </c>
      <c r="F130" s="998"/>
      <c r="G130" s="3"/>
      <c r="H130" s="4"/>
      <c r="I130" s="147"/>
      <c r="J130" s="64"/>
      <c r="K130" s="3"/>
      <c r="L130" s="3"/>
      <c r="M130" s="3"/>
      <c r="N130" s="3"/>
      <c r="O130" s="3"/>
      <c r="P130" s="3"/>
      <c r="Q130" s="3"/>
      <c r="R130" s="64"/>
      <c r="S130" s="64"/>
    </row>
    <row r="131" spans="1:19" ht="30.75" customHeight="1">
      <c r="A131" s="18"/>
      <c r="B131" s="481"/>
      <c r="C131" s="482"/>
      <c r="D131" s="483"/>
      <c r="E131" s="489">
        <v>1</v>
      </c>
      <c r="F131" s="173" t="s">
        <v>1277</v>
      </c>
      <c r="G131" s="3" t="s">
        <v>633</v>
      </c>
      <c r="H131" s="4" t="s">
        <v>291</v>
      </c>
      <c r="I131" s="738" t="s">
        <v>1291</v>
      </c>
      <c r="J131" s="64"/>
      <c r="K131" s="3"/>
      <c r="L131" s="64">
        <v>5000000</v>
      </c>
      <c r="M131" s="3"/>
      <c r="N131" s="3"/>
      <c r="O131" s="3"/>
      <c r="P131" s="3"/>
      <c r="Q131" s="3"/>
      <c r="R131" s="64">
        <v>5000000</v>
      </c>
      <c r="S131" s="64"/>
    </row>
    <row r="132" spans="1:19" s="297" customFormat="1" ht="26.25" customHeight="1">
      <c r="A132" s="18"/>
      <c r="B132" s="481"/>
      <c r="C132" s="482"/>
      <c r="D132" s="57"/>
      <c r="E132" s="149" t="s">
        <v>165</v>
      </c>
      <c r="F132" s="2" t="s">
        <v>1278</v>
      </c>
      <c r="G132" s="3" t="s">
        <v>633</v>
      </c>
      <c r="H132" s="4" t="s">
        <v>291</v>
      </c>
      <c r="I132" s="738" t="s">
        <v>1291</v>
      </c>
      <c r="J132" s="64"/>
      <c r="K132" s="3"/>
      <c r="L132" s="64">
        <v>42000000</v>
      </c>
      <c r="M132" s="3"/>
      <c r="N132" s="3"/>
      <c r="O132" s="3"/>
      <c r="P132" s="3"/>
      <c r="Q132" s="3"/>
      <c r="R132" s="64">
        <v>42000000</v>
      </c>
      <c r="S132" s="64"/>
    </row>
    <row r="133" spans="1:19" s="297" customFormat="1" ht="29.25" customHeight="1">
      <c r="A133" s="18"/>
      <c r="B133" s="481"/>
      <c r="C133" s="482"/>
      <c r="D133" s="57"/>
      <c r="E133" s="150" t="s">
        <v>164</v>
      </c>
      <c r="F133" s="2" t="s">
        <v>824</v>
      </c>
      <c r="G133" s="3" t="s">
        <v>633</v>
      </c>
      <c r="H133" s="2" t="s">
        <v>291</v>
      </c>
      <c r="I133" s="738" t="s">
        <v>1291</v>
      </c>
      <c r="J133" s="64"/>
      <c r="K133" s="3"/>
      <c r="L133" s="64">
        <v>5000000</v>
      </c>
      <c r="M133" s="3"/>
      <c r="N133" s="3"/>
      <c r="O133" s="3"/>
      <c r="P133" s="3"/>
      <c r="Q133" s="3"/>
      <c r="R133" s="64">
        <v>5000000</v>
      </c>
      <c r="S133" s="64"/>
    </row>
    <row r="134" spans="1:19" s="297" customFormat="1" ht="29.25" customHeight="1">
      <c r="A134" s="18"/>
      <c r="B134" s="481"/>
      <c r="C134" s="482"/>
      <c r="D134" s="57"/>
      <c r="E134" s="150" t="s">
        <v>163</v>
      </c>
      <c r="F134" s="2" t="s">
        <v>822</v>
      </c>
      <c r="G134" s="3" t="s">
        <v>633</v>
      </c>
      <c r="H134" s="4" t="s">
        <v>291</v>
      </c>
      <c r="I134" s="738" t="s">
        <v>1291</v>
      </c>
      <c r="J134" s="64"/>
      <c r="K134" s="3"/>
      <c r="L134" s="64">
        <v>36000000</v>
      </c>
      <c r="M134" s="3"/>
      <c r="N134" s="3"/>
      <c r="O134" s="3"/>
      <c r="P134" s="3"/>
      <c r="Q134" s="3"/>
      <c r="R134" s="64">
        <v>36000000</v>
      </c>
      <c r="S134" s="64"/>
    </row>
    <row r="135" spans="1:19" s="297" customFormat="1" ht="52.5" customHeight="1">
      <c r="A135" s="18"/>
      <c r="B135" s="481"/>
      <c r="C135" s="482"/>
      <c r="D135" s="57"/>
      <c r="E135" s="149" t="s">
        <v>161</v>
      </c>
      <c r="F135" s="2" t="s">
        <v>1324</v>
      </c>
      <c r="G135" s="3" t="s">
        <v>240</v>
      </c>
      <c r="H135" s="4" t="s">
        <v>291</v>
      </c>
      <c r="I135" s="738" t="s">
        <v>1291</v>
      </c>
      <c r="J135" s="64"/>
      <c r="K135" s="3"/>
      <c r="L135" s="64">
        <v>26250000</v>
      </c>
      <c r="M135" s="3"/>
      <c r="N135" s="3"/>
      <c r="O135" s="3"/>
      <c r="P135" s="3"/>
      <c r="Q135" s="3"/>
      <c r="R135" s="64">
        <v>26250000</v>
      </c>
      <c r="S135" s="64"/>
    </row>
    <row r="136" spans="1:19" s="297" customFormat="1" ht="42" customHeight="1">
      <c r="A136" s="18"/>
      <c r="B136" s="481"/>
      <c r="C136" s="482"/>
      <c r="D136" s="57"/>
      <c r="E136" s="150" t="s">
        <v>166</v>
      </c>
      <c r="F136" s="2" t="s">
        <v>817</v>
      </c>
      <c r="G136" s="3" t="s">
        <v>635</v>
      </c>
      <c r="H136" s="4" t="s">
        <v>291</v>
      </c>
      <c r="I136" s="738" t="s">
        <v>1291</v>
      </c>
      <c r="J136" s="64"/>
      <c r="K136" s="3"/>
      <c r="L136" s="64">
        <v>45000000</v>
      </c>
      <c r="M136" s="3"/>
      <c r="N136" s="3"/>
      <c r="O136" s="3"/>
      <c r="P136" s="3"/>
      <c r="Q136" s="3"/>
      <c r="R136" s="64">
        <v>45000000</v>
      </c>
      <c r="S136" s="64"/>
    </row>
    <row r="137" spans="1:19" ht="30" customHeight="1">
      <c r="A137" s="18"/>
      <c r="B137" s="481"/>
      <c r="C137" s="482"/>
      <c r="D137" s="57"/>
      <c r="E137" s="149" t="s">
        <v>162</v>
      </c>
      <c r="F137" s="135" t="s">
        <v>139</v>
      </c>
      <c r="G137" s="3" t="s">
        <v>288</v>
      </c>
      <c r="H137" s="4" t="s">
        <v>291</v>
      </c>
      <c r="I137" s="738" t="s">
        <v>1291</v>
      </c>
      <c r="J137" s="64"/>
      <c r="K137" s="3"/>
      <c r="L137" s="64">
        <v>1860000</v>
      </c>
      <c r="M137" s="3"/>
      <c r="N137" s="3"/>
      <c r="O137" s="3"/>
      <c r="P137" s="3"/>
      <c r="Q137" s="3"/>
      <c r="R137" s="64">
        <v>1860000</v>
      </c>
      <c r="S137" s="64"/>
    </row>
    <row r="138" spans="1:19" ht="24.75" customHeight="1">
      <c r="A138" s="18"/>
      <c r="B138" s="481"/>
      <c r="C138" s="482"/>
      <c r="D138" s="57"/>
      <c r="E138" s="150" t="s">
        <v>631</v>
      </c>
      <c r="F138" s="2" t="s">
        <v>1473</v>
      </c>
      <c r="G138" s="3" t="s">
        <v>462</v>
      </c>
      <c r="H138" s="4" t="s">
        <v>291</v>
      </c>
      <c r="I138" s="738" t="s">
        <v>1291</v>
      </c>
      <c r="J138" s="64"/>
      <c r="K138" s="3"/>
      <c r="L138" s="64">
        <v>30000000</v>
      </c>
      <c r="M138" s="3"/>
      <c r="N138" s="3"/>
      <c r="O138" s="3"/>
      <c r="P138" s="3"/>
      <c r="Q138" s="3"/>
      <c r="R138" s="64">
        <v>30000000</v>
      </c>
      <c r="S138" s="64"/>
    </row>
    <row r="139" spans="1:19" ht="24" customHeight="1">
      <c r="A139" s="18"/>
      <c r="B139" s="481"/>
      <c r="C139" s="482"/>
      <c r="D139" s="57"/>
      <c r="E139" s="150" t="s">
        <v>493</v>
      </c>
      <c r="F139" s="2" t="s">
        <v>814</v>
      </c>
      <c r="G139" s="3" t="s">
        <v>919</v>
      </c>
      <c r="H139" s="4" t="s">
        <v>291</v>
      </c>
      <c r="I139" s="738" t="s">
        <v>1291</v>
      </c>
      <c r="J139" s="64"/>
      <c r="K139" s="3"/>
      <c r="L139" s="64">
        <v>30000000</v>
      </c>
      <c r="M139" s="3"/>
      <c r="N139" s="3"/>
      <c r="O139" s="3"/>
      <c r="P139" s="3"/>
      <c r="Q139" s="3"/>
      <c r="R139" s="64">
        <v>30000000</v>
      </c>
      <c r="S139" s="64"/>
    </row>
    <row r="140" spans="1:19" ht="29.25" customHeight="1">
      <c r="A140" s="18"/>
      <c r="B140" s="481"/>
      <c r="C140" s="482"/>
      <c r="D140" s="57"/>
      <c r="E140" s="150" t="s">
        <v>494</v>
      </c>
      <c r="F140" s="2" t="s">
        <v>820</v>
      </c>
      <c r="G140" s="3" t="s">
        <v>920</v>
      </c>
      <c r="H140" s="4" t="s">
        <v>291</v>
      </c>
      <c r="I140" s="738" t="s">
        <v>1291</v>
      </c>
      <c r="J140" s="64"/>
      <c r="K140" s="3"/>
      <c r="L140" s="64">
        <v>30000000</v>
      </c>
      <c r="M140" s="3"/>
      <c r="N140" s="3"/>
      <c r="O140" s="3"/>
      <c r="P140" s="3"/>
      <c r="Q140" s="3"/>
      <c r="R140" s="64">
        <v>30000000</v>
      </c>
      <c r="S140" s="64"/>
    </row>
    <row r="141" spans="1:19" ht="51" customHeight="1">
      <c r="A141" s="18"/>
      <c r="B141" s="481"/>
      <c r="C141" s="482"/>
      <c r="D141" s="57"/>
      <c r="E141" s="997" t="s">
        <v>107</v>
      </c>
      <c r="F141" s="998"/>
      <c r="G141" s="3"/>
      <c r="H141" s="3"/>
      <c r="I141" s="147"/>
      <c r="J141" s="64"/>
      <c r="K141" s="3"/>
      <c r="L141" s="3"/>
      <c r="M141" s="3"/>
      <c r="N141" s="3"/>
      <c r="O141" s="3"/>
      <c r="P141" s="3"/>
      <c r="Q141" s="3"/>
      <c r="R141" s="64"/>
      <c r="S141" s="64"/>
    </row>
    <row r="142" spans="1:19" ht="38.25" customHeight="1">
      <c r="A142" s="18"/>
      <c r="B142" s="481"/>
      <c r="C142" s="482"/>
      <c r="D142" s="57"/>
      <c r="E142" s="336" t="s">
        <v>319</v>
      </c>
      <c r="F142" s="337" t="s">
        <v>343</v>
      </c>
      <c r="G142" s="151" t="s">
        <v>55</v>
      </c>
      <c r="H142" s="4" t="s">
        <v>291</v>
      </c>
      <c r="I142" s="738" t="s">
        <v>1291</v>
      </c>
      <c r="J142" s="64"/>
      <c r="K142" s="3"/>
      <c r="L142" s="64">
        <v>2787500</v>
      </c>
      <c r="M142" s="151"/>
      <c r="N142" s="151"/>
      <c r="O142" s="151"/>
      <c r="P142" s="151"/>
      <c r="Q142" s="151"/>
      <c r="R142" s="64">
        <v>2787500</v>
      </c>
      <c r="S142" s="64"/>
    </row>
    <row r="143" spans="1:19" ht="39" customHeight="1">
      <c r="A143" s="19"/>
      <c r="B143" s="953"/>
      <c r="C143" s="944"/>
      <c r="D143" s="731"/>
      <c r="E143" s="336" t="s">
        <v>165</v>
      </c>
      <c r="F143" s="337" t="s">
        <v>950</v>
      </c>
      <c r="G143" s="3" t="s">
        <v>55</v>
      </c>
      <c r="H143" s="4" t="s">
        <v>291</v>
      </c>
      <c r="I143" s="738" t="s">
        <v>1291</v>
      </c>
      <c r="J143" s="64"/>
      <c r="K143" s="3"/>
      <c r="L143" s="64">
        <v>2787500</v>
      </c>
      <c r="M143" s="3"/>
      <c r="N143" s="3"/>
      <c r="O143" s="3"/>
      <c r="P143" s="3"/>
      <c r="Q143" s="3"/>
      <c r="R143" s="64">
        <v>2787500</v>
      </c>
      <c r="S143" s="64"/>
    </row>
    <row r="144" spans="1:19" ht="24" customHeight="1">
      <c r="A144" s="18"/>
      <c r="B144" s="481"/>
      <c r="C144" s="482"/>
      <c r="D144" s="57"/>
      <c r="E144" s="336" t="s">
        <v>164</v>
      </c>
      <c r="F144" s="337" t="s">
        <v>1249</v>
      </c>
      <c r="G144" s="3" t="s">
        <v>55</v>
      </c>
      <c r="H144" s="4" t="s">
        <v>291</v>
      </c>
      <c r="I144" s="738" t="s">
        <v>1291</v>
      </c>
      <c r="J144" s="64"/>
      <c r="K144" s="3"/>
      <c r="L144" s="64">
        <v>2787500</v>
      </c>
      <c r="M144" s="3"/>
      <c r="N144" s="3"/>
      <c r="O144" s="3"/>
      <c r="P144" s="3"/>
      <c r="Q144" s="3"/>
      <c r="R144" s="64">
        <v>2787500</v>
      </c>
      <c r="S144" s="64"/>
    </row>
    <row r="145" spans="1:19" ht="21.75" customHeight="1">
      <c r="A145" s="18"/>
      <c r="B145" s="481"/>
      <c r="C145" s="482"/>
      <c r="D145" s="57"/>
      <c r="E145" s="336" t="s">
        <v>163</v>
      </c>
      <c r="F145" s="337" t="s">
        <v>1250</v>
      </c>
      <c r="G145" s="3" t="s">
        <v>55</v>
      </c>
      <c r="H145" s="4" t="s">
        <v>291</v>
      </c>
      <c r="I145" s="738" t="s">
        <v>1291</v>
      </c>
      <c r="J145" s="64"/>
      <c r="K145" s="3"/>
      <c r="L145" s="64">
        <v>2787500</v>
      </c>
      <c r="M145" s="3"/>
      <c r="N145" s="3"/>
      <c r="O145" s="3"/>
      <c r="P145" s="3"/>
      <c r="Q145" s="3"/>
      <c r="R145" s="64">
        <v>2787500</v>
      </c>
      <c r="S145" s="64"/>
    </row>
    <row r="146" spans="1:19" ht="32.25" customHeight="1">
      <c r="A146" s="18"/>
      <c r="B146" s="481"/>
      <c r="C146" s="482"/>
      <c r="D146" s="57"/>
      <c r="E146" s="336" t="s">
        <v>161</v>
      </c>
      <c r="F146" s="337" t="s">
        <v>1251</v>
      </c>
      <c r="G146" s="3" t="s">
        <v>55</v>
      </c>
      <c r="H146" s="4" t="s">
        <v>291</v>
      </c>
      <c r="I146" s="738" t="s">
        <v>1291</v>
      </c>
      <c r="J146" s="64"/>
      <c r="K146" s="3"/>
      <c r="L146" s="64">
        <v>10492500</v>
      </c>
      <c r="M146" s="3"/>
      <c r="N146" s="3"/>
      <c r="O146" s="3"/>
      <c r="P146" s="3"/>
      <c r="Q146" s="3"/>
      <c r="R146" s="64">
        <v>10492500</v>
      </c>
      <c r="S146" s="64"/>
    </row>
    <row r="147" spans="1:19" ht="43.5" customHeight="1">
      <c r="A147" s="18"/>
      <c r="B147" s="481"/>
      <c r="C147" s="482"/>
      <c r="D147" s="57"/>
      <c r="E147" s="336" t="s">
        <v>166</v>
      </c>
      <c r="F147" s="338" t="s">
        <v>737</v>
      </c>
      <c r="G147" s="140" t="s">
        <v>55</v>
      </c>
      <c r="H147" s="4" t="s">
        <v>291</v>
      </c>
      <c r="I147" s="738" t="s">
        <v>1291</v>
      </c>
      <c r="J147" s="141"/>
      <c r="K147" s="140"/>
      <c r="L147" s="141">
        <v>2787500</v>
      </c>
      <c r="M147" s="140"/>
      <c r="N147" s="140"/>
      <c r="O147" s="140"/>
      <c r="P147" s="140"/>
      <c r="Q147" s="140"/>
      <c r="R147" s="141">
        <v>2787500</v>
      </c>
      <c r="S147" s="141"/>
    </row>
    <row r="148" spans="1:19" ht="25.5" customHeight="1">
      <c r="A148" s="18"/>
      <c r="B148" s="481"/>
      <c r="C148" s="482"/>
      <c r="D148" s="57"/>
      <c r="E148" s="336" t="s">
        <v>162</v>
      </c>
      <c r="F148" s="338" t="s">
        <v>636</v>
      </c>
      <c r="G148" s="140" t="s">
        <v>55</v>
      </c>
      <c r="H148" s="4" t="s">
        <v>291</v>
      </c>
      <c r="I148" s="738" t="s">
        <v>1291</v>
      </c>
      <c r="J148" s="141"/>
      <c r="K148" s="140"/>
      <c r="L148" s="141">
        <v>7000000</v>
      </c>
      <c r="M148" s="140"/>
      <c r="N148" s="140"/>
      <c r="O148" s="140"/>
      <c r="P148" s="140"/>
      <c r="Q148" s="140"/>
      <c r="R148" s="141">
        <v>7000000</v>
      </c>
      <c r="S148" s="141"/>
    </row>
    <row r="149" spans="1:19" ht="27" customHeight="1">
      <c r="A149" s="18"/>
      <c r="B149" s="481"/>
      <c r="C149" s="482"/>
      <c r="D149" s="57"/>
      <c r="E149" s="336" t="s">
        <v>631</v>
      </c>
      <c r="F149" s="338" t="s">
        <v>533</v>
      </c>
      <c r="G149" s="140" t="s">
        <v>471</v>
      </c>
      <c r="H149" s="4" t="s">
        <v>291</v>
      </c>
      <c r="I149" s="738" t="s">
        <v>1291</v>
      </c>
      <c r="J149" s="141"/>
      <c r="K149" s="140"/>
      <c r="L149" s="141">
        <v>2787500</v>
      </c>
      <c r="M149" s="140"/>
      <c r="N149" s="140"/>
      <c r="O149" s="140"/>
      <c r="P149" s="140"/>
      <c r="Q149" s="140"/>
      <c r="R149" s="141">
        <v>2787500</v>
      </c>
      <c r="S149" s="141"/>
    </row>
    <row r="150" spans="1:19" ht="24" customHeight="1">
      <c r="A150" s="18"/>
      <c r="B150" s="481"/>
      <c r="C150" s="482"/>
      <c r="D150" s="57"/>
      <c r="E150" s="336" t="s">
        <v>493</v>
      </c>
      <c r="F150" s="338" t="s">
        <v>539</v>
      </c>
      <c r="G150" s="140" t="s">
        <v>537</v>
      </c>
      <c r="H150" s="4" t="s">
        <v>291</v>
      </c>
      <c r="I150" s="738" t="s">
        <v>1291</v>
      </c>
      <c r="J150" s="141"/>
      <c r="K150" s="140"/>
      <c r="L150" s="141">
        <v>2000000</v>
      </c>
      <c r="M150" s="140"/>
      <c r="N150" s="140"/>
      <c r="O150" s="140"/>
      <c r="P150" s="140"/>
      <c r="Q150" s="140"/>
      <c r="R150" s="141">
        <v>2000000</v>
      </c>
      <c r="S150" s="141"/>
    </row>
    <row r="151" spans="1:19" ht="51">
      <c r="A151" s="18"/>
      <c r="B151" s="481"/>
      <c r="C151" s="482"/>
      <c r="D151" s="57"/>
      <c r="E151" s="336" t="s">
        <v>494</v>
      </c>
      <c r="F151" s="338" t="s">
        <v>639</v>
      </c>
      <c r="G151" s="140" t="s">
        <v>66</v>
      </c>
      <c r="H151" s="4" t="s">
        <v>291</v>
      </c>
      <c r="I151" s="738" t="s">
        <v>1291</v>
      </c>
      <c r="J151" s="141"/>
      <c r="K151" s="140"/>
      <c r="L151" s="141">
        <v>3000000</v>
      </c>
      <c r="M151" s="140"/>
      <c r="N151" s="140"/>
      <c r="O151" s="140"/>
      <c r="P151" s="140"/>
      <c r="Q151" s="140"/>
      <c r="R151" s="141">
        <v>3000000</v>
      </c>
      <c r="S151" s="141"/>
    </row>
    <row r="152" spans="1:19" ht="27" customHeight="1">
      <c r="A152" s="18"/>
      <c r="B152" s="481"/>
      <c r="C152" s="482"/>
      <c r="D152" s="57"/>
      <c r="E152" s="336" t="s">
        <v>577</v>
      </c>
      <c r="F152" s="346" t="s">
        <v>819</v>
      </c>
      <c r="G152" s="140" t="s">
        <v>235</v>
      </c>
      <c r="H152" s="4" t="s">
        <v>291</v>
      </c>
      <c r="I152" s="738" t="s">
        <v>1291</v>
      </c>
      <c r="J152" s="141"/>
      <c r="K152" s="140"/>
      <c r="L152" s="141">
        <v>3000000</v>
      </c>
      <c r="M152" s="140"/>
      <c r="N152" s="140"/>
      <c r="O152" s="140"/>
      <c r="P152" s="140"/>
      <c r="Q152" s="140"/>
      <c r="R152" s="141">
        <v>3000000</v>
      </c>
      <c r="S152" s="141"/>
    </row>
    <row r="153" spans="1:19" ht="49.5" customHeight="1">
      <c r="A153" s="498"/>
      <c r="B153" s="481"/>
      <c r="C153" s="482"/>
      <c r="D153" s="57"/>
      <c r="E153" s="1005" t="s">
        <v>108</v>
      </c>
      <c r="F153" s="1006"/>
      <c r="G153" s="3"/>
      <c r="H153" s="3"/>
      <c r="I153" s="147"/>
      <c r="J153" s="64"/>
      <c r="K153" s="3"/>
      <c r="L153" s="64"/>
      <c r="M153" s="3"/>
      <c r="N153" s="3"/>
      <c r="O153" s="3"/>
      <c r="P153" s="3"/>
      <c r="Q153" s="3"/>
      <c r="R153" s="64"/>
      <c r="S153" s="64"/>
    </row>
    <row r="154" spans="1:19" s="297" customFormat="1" ht="39" customHeight="1">
      <c r="A154" s="498"/>
      <c r="B154" s="481"/>
      <c r="C154" s="482"/>
      <c r="D154" s="57"/>
      <c r="E154" s="150" t="s">
        <v>177</v>
      </c>
      <c r="F154" s="143" t="s">
        <v>346</v>
      </c>
      <c r="G154" s="3" t="s">
        <v>34</v>
      </c>
      <c r="H154" s="4" t="s">
        <v>291</v>
      </c>
      <c r="I154" s="738" t="s">
        <v>1291</v>
      </c>
      <c r="J154" s="64"/>
      <c r="K154" s="3"/>
      <c r="L154" s="64">
        <v>30000000</v>
      </c>
      <c r="M154" s="3"/>
      <c r="N154" s="3"/>
      <c r="O154" s="3"/>
      <c r="P154" s="3"/>
      <c r="Q154" s="3"/>
      <c r="R154" s="64">
        <v>30000000</v>
      </c>
      <c r="S154" s="64"/>
    </row>
    <row r="155" spans="1:19" s="297" customFormat="1" ht="39" customHeight="1">
      <c r="A155" s="498"/>
      <c r="B155" s="481"/>
      <c r="C155" s="482"/>
      <c r="D155" s="57"/>
      <c r="E155" s="150" t="s">
        <v>165</v>
      </c>
      <c r="F155" s="143" t="s">
        <v>1281</v>
      </c>
      <c r="G155" s="3" t="s">
        <v>339</v>
      </c>
      <c r="H155" s="4" t="s">
        <v>1282</v>
      </c>
      <c r="I155" s="738" t="s">
        <v>1291</v>
      </c>
      <c r="J155" s="64"/>
      <c r="K155" s="3"/>
      <c r="L155" s="64">
        <v>50000000</v>
      </c>
      <c r="M155" s="3"/>
      <c r="N155" s="3"/>
      <c r="O155" s="3"/>
      <c r="P155" s="3"/>
      <c r="Q155" s="3"/>
      <c r="R155" s="64">
        <v>50000000</v>
      </c>
      <c r="S155" s="64"/>
    </row>
    <row r="156" spans="1:19" s="297" customFormat="1" ht="39" customHeight="1">
      <c r="A156" s="498"/>
      <c r="B156" s="481"/>
      <c r="C156" s="482"/>
      <c r="D156" s="57"/>
      <c r="E156" s="150" t="s">
        <v>164</v>
      </c>
      <c r="F156" s="143" t="s">
        <v>813</v>
      </c>
      <c r="G156" s="3" t="s">
        <v>912</v>
      </c>
      <c r="H156" s="4" t="s">
        <v>892</v>
      </c>
      <c r="I156" s="738" t="s">
        <v>1291</v>
      </c>
      <c r="J156" s="64"/>
      <c r="K156" s="3"/>
      <c r="L156" s="64">
        <v>10000000</v>
      </c>
      <c r="M156" s="3"/>
      <c r="N156" s="3"/>
      <c r="O156" s="3"/>
      <c r="P156" s="3"/>
      <c r="Q156" s="3"/>
      <c r="R156" s="64">
        <v>10000000</v>
      </c>
      <c r="S156" s="64"/>
    </row>
    <row r="157" spans="1:19" ht="36.75" customHeight="1">
      <c r="A157" s="498"/>
      <c r="B157" s="481"/>
      <c r="C157" s="1032" t="s">
        <v>109</v>
      </c>
      <c r="D157" s="1033"/>
      <c r="E157" s="997" t="s">
        <v>364</v>
      </c>
      <c r="F157" s="998"/>
      <c r="G157" s="3"/>
      <c r="H157" s="3"/>
      <c r="I157" s="147"/>
      <c r="J157" s="64"/>
      <c r="K157" s="3"/>
      <c r="L157" s="3"/>
      <c r="M157" s="3"/>
      <c r="N157" s="3"/>
      <c r="O157" s="3"/>
      <c r="P157" s="3"/>
      <c r="Q157" s="3"/>
      <c r="R157" s="64"/>
      <c r="S157" s="64"/>
    </row>
    <row r="158" spans="1:19" ht="38.25" customHeight="1">
      <c r="A158" s="498"/>
      <c r="B158" s="481"/>
      <c r="C158" s="490"/>
      <c r="D158" s="491"/>
      <c r="E158" s="488">
        <v>1</v>
      </c>
      <c r="F158" s="168" t="s">
        <v>953</v>
      </c>
      <c r="G158" s="156" t="s">
        <v>357</v>
      </c>
      <c r="H158" s="155" t="s">
        <v>849</v>
      </c>
      <c r="I158" s="738" t="s">
        <v>1291</v>
      </c>
      <c r="J158" s="64"/>
      <c r="K158" s="3"/>
      <c r="L158" s="64">
        <v>241272500</v>
      </c>
      <c r="M158" s="156"/>
      <c r="N158" s="156"/>
      <c r="O158" s="156"/>
      <c r="P158" s="156"/>
      <c r="Q158" s="156"/>
      <c r="R158" s="64">
        <v>241272500</v>
      </c>
      <c r="S158" s="64"/>
    </row>
    <row r="159" spans="1:19" ht="42" customHeight="1">
      <c r="A159" s="498"/>
      <c r="B159" s="481"/>
      <c r="C159" s="490"/>
      <c r="D159" s="491"/>
      <c r="E159" s="251">
        <v>2</v>
      </c>
      <c r="F159" s="224" t="s">
        <v>1283</v>
      </c>
      <c r="G159" s="158" t="s">
        <v>1361</v>
      </c>
      <c r="H159" s="157" t="s">
        <v>734</v>
      </c>
      <c r="I159" s="738" t="s">
        <v>1291</v>
      </c>
      <c r="J159" s="64"/>
      <c r="K159" s="3"/>
      <c r="L159" s="64">
        <v>300000000</v>
      </c>
      <c r="M159" s="158"/>
      <c r="N159" s="158"/>
      <c r="O159" s="158"/>
      <c r="P159" s="158"/>
      <c r="Q159" s="158"/>
      <c r="R159" s="64">
        <v>300000000</v>
      </c>
      <c r="S159" s="64"/>
    </row>
    <row r="160" spans="1:19" ht="32.25" customHeight="1">
      <c r="A160" s="498"/>
      <c r="B160" s="481"/>
      <c r="C160" s="490"/>
      <c r="D160" s="491"/>
      <c r="E160" s="251">
        <v>3</v>
      </c>
      <c r="F160" s="168" t="s">
        <v>856</v>
      </c>
      <c r="G160" s="156" t="s">
        <v>1461</v>
      </c>
      <c r="H160" s="155" t="s">
        <v>347</v>
      </c>
      <c r="I160" s="738" t="s">
        <v>1291</v>
      </c>
      <c r="J160" s="64"/>
      <c r="K160" s="3"/>
      <c r="L160" s="64">
        <v>100000000</v>
      </c>
      <c r="M160" s="156"/>
      <c r="N160" s="156"/>
      <c r="O160" s="156"/>
      <c r="P160" s="156"/>
      <c r="Q160" s="156"/>
      <c r="R160" s="64">
        <v>100000000</v>
      </c>
      <c r="S160" s="64"/>
    </row>
    <row r="161" spans="1:19" ht="38.25" customHeight="1">
      <c r="A161" s="596"/>
      <c r="B161" s="589"/>
      <c r="C161" s="593"/>
      <c r="D161" s="594"/>
      <c r="E161" s="251">
        <v>4</v>
      </c>
      <c r="F161" s="168" t="s">
        <v>1489</v>
      </c>
      <c r="G161" s="156" t="s">
        <v>1490</v>
      </c>
      <c r="H161" s="155" t="s">
        <v>347</v>
      </c>
      <c r="I161" s="738" t="s">
        <v>1291</v>
      </c>
      <c r="J161" s="64"/>
      <c r="K161" s="3"/>
      <c r="L161" s="64">
        <v>100000000</v>
      </c>
      <c r="M161" s="156"/>
      <c r="N161" s="156"/>
      <c r="O161" s="156"/>
      <c r="P161" s="156"/>
      <c r="Q161" s="156"/>
      <c r="R161" s="64">
        <v>100000000</v>
      </c>
      <c r="S161" s="64"/>
    </row>
    <row r="162" spans="1:19" ht="40.5" customHeight="1">
      <c r="A162" s="498"/>
      <c r="B162" s="481"/>
      <c r="C162" s="490"/>
      <c r="D162" s="491"/>
      <c r="E162" s="997" t="s">
        <v>443</v>
      </c>
      <c r="F162" s="998"/>
      <c r="G162" s="156"/>
      <c r="H162" s="155"/>
      <c r="I162" s="147"/>
      <c r="J162" s="64"/>
      <c r="K162" s="3"/>
      <c r="L162" s="156"/>
      <c r="M162" s="156"/>
      <c r="N162" s="156"/>
      <c r="O162" s="156"/>
      <c r="P162" s="156"/>
      <c r="Q162" s="156"/>
      <c r="R162" s="64"/>
      <c r="S162" s="64"/>
    </row>
    <row r="163" spans="1:19" ht="42" customHeight="1">
      <c r="A163" s="498"/>
      <c r="B163" s="481"/>
      <c r="C163" s="490"/>
      <c r="D163" s="491"/>
      <c r="E163" s="173">
        <v>1</v>
      </c>
      <c r="F163" s="160" t="s">
        <v>1024</v>
      </c>
      <c r="G163" s="158" t="s">
        <v>1358</v>
      </c>
      <c r="H163" s="157" t="s">
        <v>509</v>
      </c>
      <c r="I163" s="738" t="s">
        <v>1291</v>
      </c>
      <c r="J163" s="64"/>
      <c r="K163" s="3"/>
      <c r="L163" s="158"/>
      <c r="M163" s="64">
        <v>50000000</v>
      </c>
      <c r="N163" s="158"/>
      <c r="O163" s="158"/>
      <c r="P163" s="158"/>
      <c r="Q163" s="158"/>
      <c r="R163" s="64">
        <v>50000000</v>
      </c>
      <c r="S163" s="64"/>
    </row>
    <row r="164" spans="1:19" ht="44.25" customHeight="1">
      <c r="A164" s="424"/>
      <c r="B164" s="953"/>
      <c r="C164" s="734"/>
      <c r="D164" s="735"/>
      <c r="E164" s="173">
        <v>2</v>
      </c>
      <c r="F164" s="160" t="s">
        <v>957</v>
      </c>
      <c r="G164" s="158" t="s">
        <v>531</v>
      </c>
      <c r="H164" s="157" t="s">
        <v>360</v>
      </c>
      <c r="I164" s="147"/>
      <c r="J164" s="64"/>
      <c r="K164" s="507" t="s">
        <v>1291</v>
      </c>
      <c r="L164" s="158"/>
      <c r="M164" s="64">
        <v>50000000</v>
      </c>
      <c r="N164" s="158"/>
      <c r="O164" s="158"/>
      <c r="P164" s="158"/>
      <c r="Q164" s="158"/>
      <c r="R164" s="64">
        <v>50000000</v>
      </c>
      <c r="S164" s="64"/>
    </row>
    <row r="165" spans="1:19" ht="36" customHeight="1">
      <c r="A165" s="498"/>
      <c r="B165" s="481"/>
      <c r="C165" s="490"/>
      <c r="D165" s="491"/>
      <c r="E165" s="251">
        <v>3</v>
      </c>
      <c r="F165" s="112" t="s">
        <v>852</v>
      </c>
      <c r="G165" s="158" t="s">
        <v>1441</v>
      </c>
      <c r="H165" s="157" t="s">
        <v>853</v>
      </c>
      <c r="I165" s="738" t="s">
        <v>1291</v>
      </c>
      <c r="J165" s="64"/>
      <c r="K165" s="3"/>
      <c r="L165" s="64">
        <v>50000000</v>
      </c>
      <c r="M165" s="64"/>
      <c r="N165" s="158"/>
      <c r="O165" s="158"/>
      <c r="P165" s="158"/>
      <c r="Q165" s="158"/>
      <c r="R165" s="64">
        <v>50000000</v>
      </c>
      <c r="S165" s="64"/>
    </row>
    <row r="166" spans="1:19" ht="33.75" customHeight="1">
      <c r="A166" s="498"/>
      <c r="B166" s="481"/>
      <c r="C166" s="490"/>
      <c r="D166" s="491"/>
      <c r="E166" s="251">
        <v>4</v>
      </c>
      <c r="F166" s="112" t="s">
        <v>850</v>
      </c>
      <c r="G166" s="158" t="s">
        <v>451</v>
      </c>
      <c r="H166" s="157" t="s">
        <v>341</v>
      </c>
      <c r="I166" s="147"/>
      <c r="J166" s="64"/>
      <c r="K166" s="507" t="s">
        <v>1291</v>
      </c>
      <c r="L166" s="158"/>
      <c r="M166" s="64">
        <v>50000000</v>
      </c>
      <c r="N166" s="158"/>
      <c r="O166" s="158"/>
      <c r="P166" s="158"/>
      <c r="Q166" s="158"/>
      <c r="R166" s="64">
        <v>50000000</v>
      </c>
      <c r="S166" s="64"/>
    </row>
    <row r="167" spans="1:19" ht="33.75" customHeight="1">
      <c r="A167" s="498"/>
      <c r="B167" s="481"/>
      <c r="C167" s="490"/>
      <c r="D167" s="491"/>
      <c r="E167" s="251">
        <v>5</v>
      </c>
      <c r="F167" s="112" t="s">
        <v>854</v>
      </c>
      <c r="G167" s="158" t="s">
        <v>1491</v>
      </c>
      <c r="H167" s="157" t="s">
        <v>853</v>
      </c>
      <c r="I167" s="147"/>
      <c r="J167" s="64"/>
      <c r="K167" s="507" t="s">
        <v>1291</v>
      </c>
      <c r="L167" s="158"/>
      <c r="M167" s="64">
        <v>50000000</v>
      </c>
      <c r="N167" s="158"/>
      <c r="O167" s="158"/>
      <c r="P167" s="158"/>
      <c r="Q167" s="158"/>
      <c r="R167" s="64">
        <v>50000000</v>
      </c>
      <c r="S167" s="64"/>
    </row>
    <row r="168" spans="1:19" ht="33.75" customHeight="1">
      <c r="A168" s="498"/>
      <c r="B168" s="481"/>
      <c r="C168" s="490"/>
      <c r="D168" s="491"/>
      <c r="E168" s="251">
        <v>6</v>
      </c>
      <c r="F168" s="112" t="s">
        <v>859</v>
      </c>
      <c r="G168" s="158" t="s">
        <v>1462</v>
      </c>
      <c r="H168" s="157" t="s">
        <v>347</v>
      </c>
      <c r="I168" s="738" t="s">
        <v>1291</v>
      </c>
      <c r="J168" s="64"/>
      <c r="K168" s="3"/>
      <c r="L168" s="64">
        <v>50000000</v>
      </c>
      <c r="M168" s="156"/>
      <c r="N168" s="156"/>
      <c r="O168" s="156"/>
      <c r="P168" s="156"/>
      <c r="Q168" s="156"/>
      <c r="R168" s="64">
        <v>50000000</v>
      </c>
      <c r="S168" s="64"/>
    </row>
    <row r="169" spans="1:19" ht="33.75" customHeight="1">
      <c r="A169" s="596"/>
      <c r="B169" s="589"/>
      <c r="C169" s="593"/>
      <c r="D169" s="594"/>
      <c r="E169" s="251">
        <v>7</v>
      </c>
      <c r="F169" s="112" t="s">
        <v>1492</v>
      </c>
      <c r="G169" s="158" t="s">
        <v>503</v>
      </c>
      <c r="H169" s="157" t="s">
        <v>342</v>
      </c>
      <c r="I169" s="738" t="s">
        <v>1291</v>
      </c>
      <c r="J169" s="64"/>
      <c r="K169" s="3"/>
      <c r="L169" s="64">
        <v>80000000</v>
      </c>
      <c r="M169" s="156"/>
      <c r="N169" s="156"/>
      <c r="O169" s="156"/>
      <c r="P169" s="156"/>
      <c r="Q169" s="156"/>
      <c r="R169" s="64">
        <v>80000000</v>
      </c>
      <c r="S169" s="64"/>
    </row>
    <row r="170" spans="1:19" ht="33.75" customHeight="1">
      <c r="A170" s="596"/>
      <c r="B170" s="589"/>
      <c r="C170" s="593"/>
      <c r="D170" s="594"/>
      <c r="E170" s="251">
        <v>8</v>
      </c>
      <c r="F170" s="112" t="s">
        <v>1463</v>
      </c>
      <c r="G170" s="158" t="s">
        <v>339</v>
      </c>
      <c r="H170" s="157" t="s">
        <v>1439</v>
      </c>
      <c r="I170" s="738" t="s">
        <v>1291</v>
      </c>
      <c r="J170" s="64"/>
      <c r="K170" s="3"/>
      <c r="L170" s="64">
        <v>80000000</v>
      </c>
      <c r="M170" s="156"/>
      <c r="N170" s="156"/>
      <c r="O170" s="156"/>
      <c r="P170" s="156"/>
      <c r="Q170" s="156"/>
      <c r="R170" s="64">
        <v>80000000</v>
      </c>
      <c r="S170" s="64"/>
    </row>
    <row r="171" spans="1:19" ht="33.75" customHeight="1">
      <c r="A171" s="596"/>
      <c r="B171" s="589"/>
      <c r="C171" s="593"/>
      <c r="D171" s="594"/>
      <c r="E171" s="251">
        <v>9</v>
      </c>
      <c r="F171" s="112" t="s">
        <v>1493</v>
      </c>
      <c r="G171" s="158" t="s">
        <v>1495</v>
      </c>
      <c r="H171" s="157" t="s">
        <v>1453</v>
      </c>
      <c r="I171" s="738" t="s">
        <v>1291</v>
      </c>
      <c r="J171" s="64"/>
      <c r="K171" s="3"/>
      <c r="L171" s="64">
        <v>80000000</v>
      </c>
      <c r="M171" s="156"/>
      <c r="N171" s="156"/>
      <c r="O171" s="156"/>
      <c r="P171" s="156"/>
      <c r="Q171" s="156"/>
      <c r="R171" s="64">
        <v>80000000</v>
      </c>
      <c r="S171" s="64"/>
    </row>
    <row r="172" spans="1:19" ht="33.75" customHeight="1">
      <c r="A172" s="596"/>
      <c r="B172" s="589"/>
      <c r="C172" s="593"/>
      <c r="D172" s="594"/>
      <c r="E172" s="251">
        <v>10</v>
      </c>
      <c r="F172" s="112" t="s">
        <v>1494</v>
      </c>
      <c r="G172" s="158"/>
      <c r="H172" s="157" t="s">
        <v>849</v>
      </c>
      <c r="I172" s="738" t="s">
        <v>1291</v>
      </c>
      <c r="J172" s="64"/>
      <c r="K172" s="3"/>
      <c r="L172" s="64">
        <v>80000000</v>
      </c>
      <c r="M172" s="156"/>
      <c r="N172" s="156"/>
      <c r="O172" s="156"/>
      <c r="P172" s="156"/>
      <c r="Q172" s="156"/>
      <c r="R172" s="64">
        <v>80000000</v>
      </c>
      <c r="S172" s="64"/>
    </row>
    <row r="173" spans="1:19" ht="39.75" customHeight="1">
      <c r="A173" s="498"/>
      <c r="B173" s="481"/>
      <c r="C173" s="490"/>
      <c r="D173" s="491"/>
      <c r="E173" s="997" t="s">
        <v>365</v>
      </c>
      <c r="F173" s="998"/>
      <c r="G173" s="156"/>
      <c r="H173" s="155"/>
      <c r="I173" s="147"/>
      <c r="J173" s="64"/>
      <c r="K173" s="3"/>
      <c r="L173" s="156"/>
      <c r="M173" s="156"/>
      <c r="N173" s="156"/>
      <c r="O173" s="156"/>
      <c r="P173" s="156"/>
      <c r="Q173" s="156"/>
      <c r="R173" s="64"/>
      <c r="S173" s="64"/>
    </row>
    <row r="174" spans="1:19" ht="42.75" customHeight="1">
      <c r="A174" s="498"/>
      <c r="B174" s="481"/>
      <c r="C174" s="490"/>
      <c r="D174" s="491"/>
      <c r="E174" s="251" t="s">
        <v>177</v>
      </c>
      <c r="F174" s="72" t="s">
        <v>1371</v>
      </c>
      <c r="G174" s="156" t="s">
        <v>1443</v>
      </c>
      <c r="H174" s="155" t="s">
        <v>356</v>
      </c>
      <c r="I174" s="738" t="s">
        <v>1291</v>
      </c>
      <c r="J174" s="64"/>
      <c r="K174" s="188"/>
      <c r="L174" s="64">
        <v>225000000</v>
      </c>
      <c r="M174" s="156"/>
      <c r="N174" s="156"/>
      <c r="O174" s="156"/>
      <c r="P174" s="156"/>
      <c r="Q174" s="156"/>
      <c r="R174" s="64">
        <v>225000000</v>
      </c>
      <c r="S174" s="64"/>
    </row>
    <row r="175" spans="1:19" ht="42.75" customHeight="1">
      <c r="A175" s="596"/>
      <c r="B175" s="589"/>
      <c r="C175" s="593"/>
      <c r="D175" s="594"/>
      <c r="E175" s="251">
        <v>2</v>
      </c>
      <c r="F175" s="72" t="s">
        <v>1496</v>
      </c>
      <c r="G175" s="156" t="s">
        <v>1444</v>
      </c>
      <c r="H175" s="155" t="s">
        <v>356</v>
      </c>
      <c r="I175" s="738" t="s">
        <v>1291</v>
      </c>
      <c r="J175" s="64"/>
      <c r="K175" s="188"/>
      <c r="L175" s="64">
        <v>150000000</v>
      </c>
      <c r="M175" s="156"/>
      <c r="N175" s="156"/>
      <c r="O175" s="156"/>
      <c r="P175" s="156"/>
      <c r="Q175" s="156"/>
      <c r="R175" s="64">
        <v>150000000</v>
      </c>
      <c r="S175" s="64"/>
    </row>
    <row r="176" spans="1:19" ht="42.75" customHeight="1">
      <c r="A176" s="596"/>
      <c r="B176" s="589"/>
      <c r="C176" s="593"/>
      <c r="D176" s="594"/>
      <c r="E176" s="251">
        <v>3</v>
      </c>
      <c r="F176" s="72" t="s">
        <v>1497</v>
      </c>
      <c r="G176" s="156" t="s">
        <v>516</v>
      </c>
      <c r="H176" s="155" t="s">
        <v>356</v>
      </c>
      <c r="I176" s="738" t="s">
        <v>1291</v>
      </c>
      <c r="J176" s="64"/>
      <c r="K176" s="188"/>
      <c r="L176" s="64">
        <v>100000000</v>
      </c>
      <c r="M176" s="156"/>
      <c r="N176" s="156"/>
      <c r="O176" s="156"/>
      <c r="P176" s="156"/>
      <c r="Q176" s="156"/>
      <c r="R176" s="64">
        <v>100000000</v>
      </c>
      <c r="S176" s="64"/>
    </row>
    <row r="177" spans="1:19" ht="63.75" customHeight="1">
      <c r="A177" s="498"/>
      <c r="B177" s="481"/>
      <c r="C177" s="490"/>
      <c r="D177" s="491"/>
      <c r="E177" s="997" t="s">
        <v>367</v>
      </c>
      <c r="F177" s="1009"/>
      <c r="G177" s="156"/>
      <c r="H177" s="155"/>
      <c r="I177" s="147"/>
      <c r="J177" s="64"/>
      <c r="K177" s="3"/>
      <c r="L177" s="156"/>
      <c r="M177" s="156"/>
      <c r="N177" s="156"/>
      <c r="O177" s="156"/>
      <c r="P177" s="156"/>
      <c r="Q177" s="156"/>
      <c r="R177" s="64"/>
      <c r="S177" s="64"/>
    </row>
    <row r="178" spans="1:19" ht="40.5" customHeight="1">
      <c r="A178" s="498"/>
      <c r="B178" s="481"/>
      <c r="C178" s="490"/>
      <c r="D178" s="491"/>
      <c r="E178" s="251">
        <v>1</v>
      </c>
      <c r="F178" s="72" t="s">
        <v>1498</v>
      </c>
      <c r="G178" s="156" t="s">
        <v>1479</v>
      </c>
      <c r="H178" s="155" t="s">
        <v>1499</v>
      </c>
      <c r="I178" s="147"/>
      <c r="J178" s="64"/>
      <c r="K178" s="507" t="s">
        <v>1291</v>
      </c>
      <c r="L178" s="64">
        <v>80000000</v>
      </c>
      <c r="M178" s="156"/>
      <c r="N178" s="156"/>
      <c r="O178" s="156"/>
      <c r="P178" s="156"/>
      <c r="Q178" s="156"/>
      <c r="R178" s="64">
        <v>80000000</v>
      </c>
      <c r="S178" s="64"/>
    </row>
    <row r="179" spans="1:19" ht="36.75" customHeight="1">
      <c r="A179" s="498"/>
      <c r="B179" s="481"/>
      <c r="C179" s="490"/>
      <c r="D179" s="491"/>
      <c r="E179" s="251">
        <v>2</v>
      </c>
      <c r="F179" s="72" t="s">
        <v>500</v>
      </c>
      <c r="G179" s="156" t="s">
        <v>1500</v>
      </c>
      <c r="H179" s="155" t="s">
        <v>501</v>
      </c>
      <c r="I179" s="147"/>
      <c r="J179" s="64"/>
      <c r="K179" s="507" t="s">
        <v>1291</v>
      </c>
      <c r="L179" s="158"/>
      <c r="M179" s="64">
        <v>70000000</v>
      </c>
      <c r="N179" s="158"/>
      <c r="O179" s="158"/>
      <c r="P179" s="158"/>
      <c r="Q179" s="158"/>
      <c r="R179" s="64">
        <v>70000000</v>
      </c>
      <c r="S179" s="64"/>
    </row>
    <row r="180" spans="1:19" ht="40.5" customHeight="1">
      <c r="A180" s="498"/>
      <c r="B180" s="481"/>
      <c r="C180" s="490"/>
      <c r="D180" s="491"/>
      <c r="E180" s="251">
        <v>3</v>
      </c>
      <c r="F180" s="72" t="s">
        <v>524</v>
      </c>
      <c r="G180" s="156" t="s">
        <v>1368</v>
      </c>
      <c r="H180" s="155" t="s">
        <v>501</v>
      </c>
      <c r="I180" s="738" t="s">
        <v>1291</v>
      </c>
      <c r="J180" s="64"/>
      <c r="K180" s="3"/>
      <c r="L180" s="64">
        <v>80000000</v>
      </c>
      <c r="M180" s="156"/>
      <c r="N180" s="156"/>
      <c r="O180" s="156"/>
      <c r="P180" s="156"/>
      <c r="Q180" s="156"/>
      <c r="R180" s="64">
        <v>80000000</v>
      </c>
      <c r="S180" s="64"/>
    </row>
    <row r="181" spans="1:19" ht="35.25" customHeight="1">
      <c r="A181" s="498"/>
      <c r="B181" s="481"/>
      <c r="C181" s="490"/>
      <c r="D181" s="491"/>
      <c r="E181" s="272">
        <v>4</v>
      </c>
      <c r="F181" s="271" t="s">
        <v>755</v>
      </c>
      <c r="G181" s="191" t="s">
        <v>1360</v>
      </c>
      <c r="H181" s="187" t="s">
        <v>757</v>
      </c>
      <c r="I181" s="738" t="s">
        <v>1291</v>
      </c>
      <c r="J181" s="273"/>
      <c r="K181" s="194"/>
      <c r="L181" s="191"/>
      <c r="M181" s="273">
        <v>80000000</v>
      </c>
      <c r="N181" s="191"/>
      <c r="O181" s="191"/>
      <c r="P181" s="191"/>
      <c r="Q181" s="191"/>
      <c r="R181" s="273">
        <v>80000000</v>
      </c>
      <c r="S181" s="273"/>
    </row>
    <row r="182" spans="1:19" ht="34.5" customHeight="1">
      <c r="A182" s="727"/>
      <c r="B182" s="940"/>
      <c r="C182" s="947"/>
      <c r="D182" s="948"/>
      <c r="E182" s="251">
        <v>5</v>
      </c>
      <c r="F182" s="72" t="s">
        <v>448</v>
      </c>
      <c r="G182" s="156" t="s">
        <v>451</v>
      </c>
      <c r="H182" s="155" t="s">
        <v>450</v>
      </c>
      <c r="I182" s="738" t="s">
        <v>1291</v>
      </c>
      <c r="J182" s="64"/>
      <c r="K182" s="3"/>
      <c r="L182" s="158"/>
      <c r="M182" s="64">
        <v>80000000</v>
      </c>
      <c r="N182" s="158"/>
      <c r="O182" s="158"/>
      <c r="P182" s="158"/>
      <c r="Q182" s="158"/>
      <c r="R182" s="64">
        <v>80000000</v>
      </c>
      <c r="S182" s="64"/>
    </row>
    <row r="183" spans="1:19" ht="38.25" customHeight="1">
      <c r="A183" s="424"/>
      <c r="B183" s="953"/>
      <c r="C183" s="734"/>
      <c r="D183" s="735"/>
      <c r="E183" s="251">
        <v>6</v>
      </c>
      <c r="F183" s="72" t="s">
        <v>452</v>
      </c>
      <c r="G183" s="156" t="s">
        <v>1356</v>
      </c>
      <c r="H183" s="155" t="s">
        <v>360</v>
      </c>
      <c r="I183" s="738" t="s">
        <v>1291</v>
      </c>
      <c r="J183" s="64"/>
      <c r="K183" s="3"/>
      <c r="L183" s="64">
        <v>80000000</v>
      </c>
      <c r="M183" s="156"/>
      <c r="N183" s="156"/>
      <c r="O183" s="156"/>
      <c r="P183" s="156"/>
      <c r="Q183" s="156"/>
      <c r="R183" s="64">
        <v>80000000</v>
      </c>
      <c r="S183" s="64"/>
    </row>
    <row r="184" spans="1:19" ht="51.75" customHeight="1">
      <c r="A184" s="498"/>
      <c r="B184" s="481"/>
      <c r="C184" s="490"/>
      <c r="D184" s="491"/>
      <c r="E184" s="251">
        <v>7</v>
      </c>
      <c r="F184" s="72" t="s">
        <v>846</v>
      </c>
      <c r="G184" s="156" t="s">
        <v>358</v>
      </c>
      <c r="H184" s="155" t="s">
        <v>360</v>
      </c>
      <c r="I184" s="738" t="s">
        <v>1291</v>
      </c>
      <c r="J184" s="64"/>
      <c r="K184" s="3"/>
      <c r="L184" s="64">
        <v>50000000</v>
      </c>
      <c r="M184" s="158"/>
      <c r="N184" s="158"/>
      <c r="O184" s="158"/>
      <c r="P184" s="158"/>
      <c r="Q184" s="158"/>
      <c r="R184" s="64">
        <v>50000000</v>
      </c>
      <c r="S184" s="64"/>
    </row>
    <row r="185" spans="1:19" ht="40.5" customHeight="1">
      <c r="A185" s="498"/>
      <c r="B185" s="481"/>
      <c r="C185" s="490"/>
      <c r="D185" s="491"/>
      <c r="E185" s="251">
        <v>8</v>
      </c>
      <c r="F185" s="72" t="s">
        <v>1446</v>
      </c>
      <c r="G185" s="156" t="s">
        <v>1354</v>
      </c>
      <c r="H185" s="155" t="s">
        <v>341</v>
      </c>
      <c r="I185" s="147"/>
      <c r="J185" s="64"/>
      <c r="K185" s="507" t="s">
        <v>1291</v>
      </c>
      <c r="L185" s="158"/>
      <c r="M185" s="64">
        <v>50000000</v>
      </c>
      <c r="N185" s="158"/>
      <c r="O185" s="158"/>
      <c r="P185" s="158"/>
      <c r="Q185" s="158"/>
      <c r="R185" s="64">
        <v>50000000</v>
      </c>
      <c r="S185" s="64"/>
    </row>
    <row r="186" spans="1:19" ht="40.5" customHeight="1">
      <c r="A186" s="498"/>
      <c r="B186" s="481"/>
      <c r="C186" s="490"/>
      <c r="D186" s="491"/>
      <c r="E186" s="251">
        <v>9</v>
      </c>
      <c r="F186" s="271" t="s">
        <v>848</v>
      </c>
      <c r="G186" s="156" t="s">
        <v>1357</v>
      </c>
      <c r="H186" s="155" t="s">
        <v>341</v>
      </c>
      <c r="I186" s="147"/>
      <c r="J186" s="64"/>
      <c r="K186" s="507" t="s">
        <v>1291</v>
      </c>
      <c r="L186" s="158"/>
      <c r="M186" s="64">
        <v>50000000</v>
      </c>
      <c r="N186" s="158"/>
      <c r="O186" s="158"/>
      <c r="P186" s="158"/>
      <c r="Q186" s="158"/>
      <c r="R186" s="64">
        <v>50000000</v>
      </c>
      <c r="S186" s="64"/>
    </row>
    <row r="187" spans="1:19" ht="47.25" customHeight="1">
      <c r="A187" s="498"/>
      <c r="B187" s="481"/>
      <c r="C187" s="490"/>
      <c r="D187" s="491"/>
      <c r="E187" s="251">
        <v>10</v>
      </c>
      <c r="F187" s="271" t="s">
        <v>1050</v>
      </c>
      <c r="G187" s="156" t="s">
        <v>1465</v>
      </c>
      <c r="H187" s="155" t="s">
        <v>347</v>
      </c>
      <c r="I187" s="738" t="s">
        <v>1291</v>
      </c>
      <c r="J187" s="64"/>
      <c r="K187" s="3"/>
      <c r="L187" s="64">
        <v>50000000</v>
      </c>
      <c r="M187" s="156"/>
      <c r="N187" s="156"/>
      <c r="O187" s="156"/>
      <c r="P187" s="156"/>
      <c r="Q187" s="156"/>
      <c r="R187" s="64">
        <v>50000000</v>
      </c>
      <c r="S187" s="64"/>
    </row>
    <row r="188" spans="1:19" ht="47.25" customHeight="1">
      <c r="A188" s="596"/>
      <c r="B188" s="589"/>
      <c r="C188" s="593"/>
      <c r="D188" s="594"/>
      <c r="E188" s="251">
        <v>11</v>
      </c>
      <c r="F188" s="271" t="s">
        <v>1501</v>
      </c>
      <c r="G188" s="156" t="s">
        <v>1466</v>
      </c>
      <c r="H188" s="155" t="s">
        <v>347</v>
      </c>
      <c r="I188" s="738" t="s">
        <v>1291</v>
      </c>
      <c r="J188" s="64"/>
      <c r="K188" s="3"/>
      <c r="L188" s="64">
        <v>80000000</v>
      </c>
      <c r="M188" s="156"/>
      <c r="N188" s="156"/>
      <c r="O188" s="156"/>
      <c r="P188" s="156"/>
      <c r="Q188" s="156"/>
      <c r="R188" s="64">
        <v>80000000</v>
      </c>
      <c r="S188" s="64"/>
    </row>
    <row r="189" spans="1:19" ht="47.25" customHeight="1">
      <c r="A189" s="596"/>
      <c r="B189" s="589"/>
      <c r="C189" s="593"/>
      <c r="D189" s="594"/>
      <c r="E189" s="251">
        <v>12</v>
      </c>
      <c r="F189" s="271" t="s">
        <v>1445</v>
      </c>
      <c r="G189" s="156" t="s">
        <v>339</v>
      </c>
      <c r="H189" s="155" t="s">
        <v>849</v>
      </c>
      <c r="I189" s="738" t="s">
        <v>1291</v>
      </c>
      <c r="J189" s="64"/>
      <c r="K189" s="3"/>
      <c r="L189" s="64">
        <v>50000000</v>
      </c>
      <c r="M189" s="156"/>
      <c r="N189" s="156"/>
      <c r="O189" s="156"/>
      <c r="P189" s="156"/>
      <c r="Q189" s="156"/>
      <c r="R189" s="64">
        <v>50000000</v>
      </c>
      <c r="S189" s="64"/>
    </row>
    <row r="190" spans="1:19" ht="29.25" customHeight="1">
      <c r="A190" s="498"/>
      <c r="B190" s="481"/>
      <c r="C190" s="490"/>
      <c r="D190" s="491"/>
      <c r="E190" s="997" t="s">
        <v>366</v>
      </c>
      <c r="F190" s="998"/>
      <c r="G190" s="156"/>
      <c r="H190" s="155"/>
      <c r="I190" s="147"/>
      <c r="J190" s="64"/>
      <c r="K190" s="3"/>
      <c r="L190" s="156"/>
      <c r="M190" s="156"/>
      <c r="N190" s="156"/>
      <c r="O190" s="156"/>
      <c r="P190" s="156"/>
      <c r="Q190" s="156"/>
      <c r="R190" s="64"/>
      <c r="S190" s="64"/>
    </row>
    <row r="191" spans="1:19" ht="40.5" customHeight="1">
      <c r="A191" s="498"/>
      <c r="B191" s="481"/>
      <c r="C191" s="490"/>
      <c r="D191" s="491"/>
      <c r="E191" s="251">
        <v>1</v>
      </c>
      <c r="F191" s="271" t="s">
        <v>350</v>
      </c>
      <c r="G191" s="155" t="s">
        <v>1550</v>
      </c>
      <c r="H191" s="155" t="s">
        <v>291</v>
      </c>
      <c r="I191" s="738" t="s">
        <v>1291</v>
      </c>
      <c r="J191" s="3"/>
      <c r="K191" s="3"/>
      <c r="L191" s="156"/>
      <c r="M191" s="64">
        <v>100000000</v>
      </c>
      <c r="N191" s="156"/>
      <c r="O191" s="156"/>
      <c r="P191" s="156"/>
      <c r="Q191" s="156"/>
      <c r="R191" s="64">
        <v>100000000</v>
      </c>
      <c r="S191" s="64"/>
    </row>
    <row r="192" spans="1:19" ht="29.25" customHeight="1">
      <c r="A192" s="498"/>
      <c r="B192" s="481"/>
      <c r="C192" s="490"/>
      <c r="D192" s="491"/>
      <c r="E192" s="997" t="s">
        <v>863</v>
      </c>
      <c r="F192" s="998"/>
      <c r="G192" s="156"/>
      <c r="H192" s="155"/>
      <c r="I192" s="147"/>
      <c r="J192" s="64"/>
      <c r="K192" s="3"/>
      <c r="L192" s="156"/>
      <c r="M192" s="156"/>
      <c r="N192" s="156"/>
      <c r="O192" s="156"/>
      <c r="P192" s="156"/>
      <c r="Q192" s="156"/>
      <c r="R192" s="64"/>
      <c r="S192" s="64"/>
    </row>
    <row r="193" spans="1:19" ht="27.75" customHeight="1">
      <c r="A193" s="498"/>
      <c r="B193" s="481"/>
      <c r="C193" s="490"/>
      <c r="D193" s="491"/>
      <c r="E193" s="251">
        <v>1</v>
      </c>
      <c r="F193" s="72" t="s">
        <v>1449</v>
      </c>
      <c r="G193" s="156" t="s">
        <v>579</v>
      </c>
      <c r="H193" s="155" t="s">
        <v>892</v>
      </c>
      <c r="I193" s="738" t="s">
        <v>1291</v>
      </c>
      <c r="J193" s="64"/>
      <c r="K193" s="3"/>
      <c r="L193" s="64">
        <v>400000000</v>
      </c>
      <c r="M193" s="3"/>
      <c r="N193" s="3"/>
      <c r="O193" s="3"/>
      <c r="P193" s="3"/>
      <c r="Q193" s="3"/>
      <c r="R193" s="64">
        <v>400000000</v>
      </c>
      <c r="S193" s="64"/>
    </row>
    <row r="194" spans="1:19" ht="39" customHeight="1">
      <c r="A194" s="498"/>
      <c r="B194" s="481"/>
      <c r="C194" s="482"/>
      <c r="D194" s="483"/>
      <c r="E194" s="994" t="s">
        <v>940</v>
      </c>
      <c r="F194" s="995"/>
      <c r="G194" s="156"/>
      <c r="H194" s="155"/>
      <c r="I194" s="147"/>
      <c r="J194" s="64"/>
      <c r="K194" s="3"/>
      <c r="L194" s="156"/>
      <c r="M194" s="156"/>
      <c r="N194" s="156"/>
      <c r="O194" s="156"/>
      <c r="P194" s="156"/>
      <c r="Q194" s="156"/>
      <c r="R194" s="64"/>
      <c r="S194" s="64"/>
    </row>
    <row r="195" spans="1:19" ht="21.75" customHeight="1">
      <c r="A195" s="498"/>
      <c r="B195" s="481"/>
      <c r="C195" s="482"/>
      <c r="D195" s="483"/>
      <c r="E195" s="182" t="s">
        <v>319</v>
      </c>
      <c r="F195" s="72" t="s">
        <v>941</v>
      </c>
      <c r="G195" s="156" t="s">
        <v>1505</v>
      </c>
      <c r="H195" s="155" t="s">
        <v>892</v>
      </c>
      <c r="I195" s="738" t="s">
        <v>1291</v>
      </c>
      <c r="J195" s="147"/>
      <c r="K195" s="377"/>
      <c r="L195" s="147">
        <v>50000000</v>
      </c>
      <c r="M195" s="147"/>
      <c r="N195" s="3"/>
      <c r="O195" s="3"/>
      <c r="P195" s="3"/>
      <c r="Q195" s="3"/>
      <c r="R195" s="147">
        <v>50000000</v>
      </c>
      <c r="S195" s="147"/>
    </row>
    <row r="196" spans="1:19" ht="27.75" customHeight="1">
      <c r="A196" s="596"/>
      <c r="B196" s="589"/>
      <c r="C196" s="593"/>
      <c r="D196" s="594"/>
      <c r="E196" s="251">
        <v>2</v>
      </c>
      <c r="F196" s="72" t="s">
        <v>1481</v>
      </c>
      <c r="G196" s="156" t="s">
        <v>1505</v>
      </c>
      <c r="H196" s="155" t="s">
        <v>892</v>
      </c>
      <c r="I196" s="738" t="s">
        <v>1291</v>
      </c>
      <c r="J196" s="64"/>
      <c r="K196" s="3"/>
      <c r="L196" s="147">
        <v>50000000</v>
      </c>
      <c r="M196" s="3"/>
      <c r="N196" s="3"/>
      <c r="O196" s="3"/>
      <c r="P196" s="3"/>
      <c r="Q196" s="3"/>
      <c r="R196" s="147">
        <v>50000000</v>
      </c>
      <c r="S196" s="64"/>
    </row>
    <row r="197" spans="1:19" ht="25.5" customHeight="1">
      <c r="A197" s="596"/>
      <c r="B197" s="589"/>
      <c r="C197" s="593"/>
      <c r="D197" s="594"/>
      <c r="E197" s="251">
        <v>3</v>
      </c>
      <c r="F197" s="72" t="s">
        <v>1475</v>
      </c>
      <c r="G197" s="156" t="s">
        <v>1505</v>
      </c>
      <c r="H197" s="155" t="s">
        <v>892</v>
      </c>
      <c r="I197" s="738" t="s">
        <v>1291</v>
      </c>
      <c r="J197" s="64"/>
      <c r="K197" s="3"/>
      <c r="L197" s="147">
        <v>50000000</v>
      </c>
      <c r="M197" s="3"/>
      <c r="N197" s="3"/>
      <c r="O197" s="3"/>
      <c r="P197" s="3"/>
      <c r="Q197" s="3"/>
      <c r="R197" s="147">
        <v>50000000</v>
      </c>
      <c r="S197" s="64"/>
    </row>
    <row r="198" spans="1:19" ht="48" customHeight="1">
      <c r="A198" s="498"/>
      <c r="B198" s="481"/>
      <c r="C198" s="986" t="s">
        <v>1257</v>
      </c>
      <c r="D198" s="987"/>
      <c r="E198" s="994" t="s">
        <v>1597</v>
      </c>
      <c r="F198" s="995"/>
      <c r="G198" s="3"/>
      <c r="H198" s="4"/>
      <c r="I198" s="147"/>
      <c r="J198" s="64"/>
      <c r="K198" s="3"/>
      <c r="L198" s="3"/>
      <c r="M198" s="3"/>
      <c r="N198" s="3"/>
      <c r="O198" s="3"/>
      <c r="P198" s="3"/>
      <c r="Q198" s="3"/>
      <c r="R198" s="64"/>
      <c r="S198" s="64"/>
    </row>
    <row r="199" spans="1:19" ht="29.25" customHeight="1">
      <c r="A199" s="727"/>
      <c r="B199" s="971"/>
      <c r="C199" s="988"/>
      <c r="D199" s="989"/>
      <c r="E199" s="182" t="s">
        <v>319</v>
      </c>
      <c r="F199" s="72" t="s">
        <v>1593</v>
      </c>
      <c r="G199" s="156" t="s">
        <v>1598</v>
      </c>
      <c r="H199" s="155" t="s">
        <v>291</v>
      </c>
      <c r="I199" s="738" t="s">
        <v>1291</v>
      </c>
      <c r="J199" s="64"/>
      <c r="K199" s="3"/>
      <c r="L199" s="64">
        <v>100000000</v>
      </c>
      <c r="M199" s="3"/>
      <c r="N199" s="3"/>
      <c r="O199" s="3"/>
      <c r="P199" s="3"/>
      <c r="Q199" s="3"/>
      <c r="R199" s="64">
        <v>100000000</v>
      </c>
      <c r="S199" s="64"/>
    </row>
    <row r="200" spans="1:19" ht="48" customHeight="1">
      <c r="A200" s="727"/>
      <c r="B200" s="971"/>
      <c r="C200" s="988"/>
      <c r="D200" s="989"/>
      <c r="E200" s="994" t="s">
        <v>368</v>
      </c>
      <c r="F200" s="995"/>
      <c r="G200" s="156"/>
      <c r="H200" s="155"/>
      <c r="I200" s="64"/>
      <c r="J200" s="64"/>
      <c r="K200" s="3"/>
      <c r="L200" s="64"/>
      <c r="M200" s="3"/>
      <c r="N200" s="3"/>
      <c r="O200" s="3"/>
      <c r="P200" s="3"/>
      <c r="Q200" s="3"/>
      <c r="R200" s="64"/>
      <c r="S200" s="64"/>
    </row>
    <row r="201" spans="1:19" ht="48" customHeight="1">
      <c r="A201" s="498"/>
      <c r="B201" s="481"/>
      <c r="C201" s="988"/>
      <c r="D201" s="989"/>
      <c r="E201" s="182" t="s">
        <v>319</v>
      </c>
      <c r="F201" s="72" t="s">
        <v>1258</v>
      </c>
      <c r="G201" s="156" t="s">
        <v>458</v>
      </c>
      <c r="H201" s="155" t="s">
        <v>291</v>
      </c>
      <c r="I201" s="738" t="s">
        <v>1291</v>
      </c>
      <c r="J201" s="64"/>
      <c r="K201" s="3"/>
      <c r="L201" s="64">
        <v>200000000</v>
      </c>
      <c r="M201" s="3"/>
      <c r="N201" s="3"/>
      <c r="O201" s="3"/>
      <c r="P201" s="3"/>
      <c r="Q201" s="3"/>
      <c r="R201" s="64">
        <v>200000000</v>
      </c>
      <c r="S201" s="64"/>
    </row>
    <row r="202" spans="1:19" ht="48" customHeight="1">
      <c r="A202" s="596"/>
      <c r="B202" s="589"/>
      <c r="C202" s="590"/>
      <c r="D202" s="591"/>
      <c r="E202" s="994" t="s">
        <v>1502</v>
      </c>
      <c r="F202" s="995"/>
      <c r="G202" s="156"/>
      <c r="H202" s="155"/>
      <c r="I202" s="147"/>
      <c r="J202" s="64"/>
      <c r="K202" s="3"/>
      <c r="L202" s="64"/>
      <c r="M202" s="3"/>
      <c r="N202" s="3"/>
      <c r="O202" s="3"/>
      <c r="P202" s="3"/>
      <c r="Q202" s="3"/>
      <c r="R202" s="64"/>
      <c r="S202" s="64"/>
    </row>
    <row r="203" spans="1:19" ht="33" customHeight="1">
      <c r="A203" s="596"/>
      <c r="B203" s="589"/>
      <c r="C203" s="590"/>
      <c r="D203" s="591"/>
      <c r="E203" s="182" t="s">
        <v>319</v>
      </c>
      <c r="F203" s="72" t="s">
        <v>1503</v>
      </c>
      <c r="G203" s="156" t="s">
        <v>236</v>
      </c>
      <c r="H203" s="155" t="s">
        <v>291</v>
      </c>
      <c r="I203" s="738" t="s">
        <v>1291</v>
      </c>
      <c r="J203" s="64"/>
      <c r="K203" s="3"/>
      <c r="L203" s="64">
        <v>80000000</v>
      </c>
      <c r="M203" s="3"/>
      <c r="N203" s="3"/>
      <c r="O203" s="3"/>
      <c r="P203" s="3"/>
      <c r="Q203" s="3"/>
      <c r="R203" s="64">
        <v>80000000</v>
      </c>
      <c r="S203" s="64"/>
    </row>
    <row r="204" spans="1:19" ht="78.75" customHeight="1">
      <c r="A204" s="498"/>
      <c r="B204" s="481"/>
      <c r="C204" s="482"/>
      <c r="D204" s="483"/>
      <c r="E204" s="994" t="s">
        <v>1255</v>
      </c>
      <c r="F204" s="995"/>
      <c r="G204" s="156"/>
      <c r="H204" s="155"/>
      <c r="I204" s="147"/>
      <c r="J204" s="64"/>
      <c r="K204" s="3"/>
      <c r="L204" s="156"/>
      <c r="M204" s="156"/>
      <c r="N204" s="156"/>
      <c r="O204" s="156"/>
      <c r="P204" s="156"/>
      <c r="Q204" s="156"/>
      <c r="R204" s="64"/>
      <c r="S204" s="64"/>
    </row>
    <row r="205" spans="1:19" ht="36" customHeight="1">
      <c r="A205" s="498"/>
      <c r="B205" s="481"/>
      <c r="C205" s="482"/>
      <c r="D205" s="483"/>
      <c r="E205" s="182" t="s">
        <v>28</v>
      </c>
      <c r="F205" s="72" t="s">
        <v>1150</v>
      </c>
      <c r="G205" s="156" t="s">
        <v>458</v>
      </c>
      <c r="H205" s="155" t="s">
        <v>291</v>
      </c>
      <c r="I205" s="738" t="s">
        <v>1291</v>
      </c>
      <c r="J205" s="64"/>
      <c r="K205" s="3"/>
      <c r="L205" s="64">
        <v>150000000</v>
      </c>
      <c r="M205" s="64"/>
      <c r="N205" s="3"/>
      <c r="O205" s="3"/>
      <c r="P205" s="3"/>
      <c r="Q205" s="3"/>
      <c r="R205" s="64">
        <v>150000000</v>
      </c>
      <c r="S205" s="64"/>
    </row>
    <row r="206" spans="1:19" ht="32.25" customHeight="1">
      <c r="A206" s="596"/>
      <c r="B206" s="589"/>
      <c r="C206" s="590"/>
      <c r="D206" s="591"/>
      <c r="E206" s="182" t="s">
        <v>165</v>
      </c>
      <c r="F206" s="72" t="s">
        <v>1504</v>
      </c>
      <c r="G206" s="156" t="s">
        <v>36</v>
      </c>
      <c r="H206" s="155" t="s">
        <v>291</v>
      </c>
      <c r="I206" s="738" t="s">
        <v>1291</v>
      </c>
      <c r="J206" s="64"/>
      <c r="K206" s="3"/>
      <c r="L206" s="64">
        <v>450000000</v>
      </c>
      <c r="M206" s="64"/>
      <c r="N206" s="3"/>
      <c r="O206" s="3"/>
      <c r="P206" s="3"/>
      <c r="Q206" s="3"/>
      <c r="R206" s="64">
        <v>450000000</v>
      </c>
      <c r="S206" s="64"/>
    </row>
    <row r="207" spans="1:19" ht="49.5" customHeight="1">
      <c r="A207" s="596"/>
      <c r="B207" s="589"/>
      <c r="C207" s="590"/>
      <c r="D207" s="591"/>
      <c r="E207" s="994" t="s">
        <v>1506</v>
      </c>
      <c r="F207" s="995"/>
      <c r="G207" s="156"/>
      <c r="H207" s="155"/>
      <c r="I207" s="147"/>
      <c r="J207" s="64"/>
      <c r="K207" s="3"/>
      <c r="L207" s="64"/>
      <c r="M207" s="64"/>
      <c r="N207" s="3"/>
      <c r="O207" s="3"/>
      <c r="P207" s="3"/>
      <c r="Q207" s="3"/>
      <c r="R207" s="64"/>
      <c r="S207" s="64"/>
    </row>
    <row r="208" spans="1:19" ht="33" customHeight="1">
      <c r="A208" s="596"/>
      <c r="B208" s="589"/>
      <c r="C208" s="590"/>
      <c r="D208" s="591"/>
      <c r="E208" s="182" t="s">
        <v>319</v>
      </c>
      <c r="F208" s="72" t="s">
        <v>1385</v>
      </c>
      <c r="G208" s="156" t="s">
        <v>339</v>
      </c>
      <c r="H208" s="155" t="s">
        <v>291</v>
      </c>
      <c r="I208" s="738" t="s">
        <v>1291</v>
      </c>
      <c r="J208" s="64"/>
      <c r="K208" s="3"/>
      <c r="L208" s="64">
        <v>150000000</v>
      </c>
      <c r="M208" s="64"/>
      <c r="N208" s="3"/>
      <c r="O208" s="3"/>
      <c r="P208" s="3"/>
      <c r="Q208" s="3"/>
      <c r="R208" s="64">
        <v>150000000</v>
      </c>
      <c r="S208" s="64"/>
    </row>
    <row r="209" spans="1:19" ht="36" customHeight="1">
      <c r="A209" s="727"/>
      <c r="B209" s="719"/>
      <c r="C209" s="986" t="s">
        <v>1551</v>
      </c>
      <c r="D209" s="987"/>
      <c r="E209" s="994" t="s">
        <v>1528</v>
      </c>
      <c r="F209" s="995"/>
      <c r="G209" s="156"/>
      <c r="H209" s="155"/>
      <c r="I209" s="147"/>
      <c r="J209" s="64"/>
      <c r="K209" s="3"/>
      <c r="L209" s="64"/>
      <c r="M209" s="64"/>
      <c r="N209" s="3"/>
      <c r="O209" s="3"/>
      <c r="P209" s="3"/>
      <c r="Q209" s="3"/>
      <c r="R209" s="64"/>
      <c r="S209" s="64"/>
    </row>
    <row r="210" spans="1:19" ht="30" customHeight="1">
      <c r="A210" s="727"/>
      <c r="B210" s="719"/>
      <c r="C210" s="710"/>
      <c r="D210" s="711"/>
      <c r="E210" s="182" t="s">
        <v>319</v>
      </c>
      <c r="F210" s="72" t="s">
        <v>1528</v>
      </c>
      <c r="G210" s="156" t="s">
        <v>312</v>
      </c>
      <c r="H210" s="155" t="s">
        <v>291</v>
      </c>
      <c r="I210" s="738" t="s">
        <v>1291</v>
      </c>
      <c r="J210" s="64"/>
      <c r="K210" s="3"/>
      <c r="L210" s="64">
        <v>100000000</v>
      </c>
      <c r="M210" s="64"/>
      <c r="N210" s="3"/>
      <c r="O210" s="3"/>
      <c r="P210" s="3"/>
      <c r="Q210" s="3"/>
      <c r="R210" s="64">
        <v>100000000</v>
      </c>
      <c r="S210" s="64"/>
    </row>
    <row r="211" spans="1:19" ht="36.75" customHeight="1">
      <c r="A211" s="727"/>
      <c r="B211" s="719"/>
      <c r="C211" s="710"/>
      <c r="D211" s="711"/>
      <c r="E211" s="994" t="s">
        <v>1552</v>
      </c>
      <c r="F211" s="995"/>
      <c r="G211" s="156"/>
      <c r="H211" s="155"/>
      <c r="I211" s="147"/>
      <c r="J211" s="64"/>
      <c r="K211" s="3"/>
      <c r="L211" s="64"/>
      <c r="M211" s="64"/>
      <c r="N211" s="3"/>
      <c r="O211" s="3"/>
      <c r="P211" s="3"/>
      <c r="Q211" s="3"/>
      <c r="R211" s="64"/>
      <c r="S211" s="64"/>
    </row>
    <row r="212" spans="1:19" ht="49.5" customHeight="1">
      <c r="A212" s="727"/>
      <c r="B212" s="719"/>
      <c r="C212" s="710"/>
      <c r="D212" s="711"/>
      <c r="E212" s="182" t="s">
        <v>319</v>
      </c>
      <c r="F212" s="72" t="s">
        <v>1553</v>
      </c>
      <c r="G212" s="156" t="s">
        <v>312</v>
      </c>
      <c r="H212" s="155" t="s">
        <v>291</v>
      </c>
      <c r="I212" s="738" t="s">
        <v>1291</v>
      </c>
      <c r="J212" s="64"/>
      <c r="K212" s="3"/>
      <c r="L212" s="64">
        <v>10000000</v>
      </c>
      <c r="M212" s="64"/>
      <c r="N212" s="3"/>
      <c r="O212" s="3"/>
      <c r="P212" s="3"/>
      <c r="Q212" s="3"/>
      <c r="R212" s="64">
        <v>10000000</v>
      </c>
      <c r="S212" s="64"/>
    </row>
    <row r="213" spans="1:19" ht="68.25" customHeight="1">
      <c r="A213" s="498"/>
      <c r="B213" s="481"/>
      <c r="C213" s="986" t="s">
        <v>110</v>
      </c>
      <c r="D213" s="987"/>
      <c r="E213" s="997" t="s">
        <v>111</v>
      </c>
      <c r="F213" s="998"/>
      <c r="G213" s="3"/>
      <c r="H213" s="3"/>
      <c r="I213" s="147"/>
      <c r="J213" s="64"/>
      <c r="K213" s="3"/>
      <c r="L213" s="3"/>
      <c r="M213" s="3"/>
      <c r="N213" s="3"/>
      <c r="O213" s="3"/>
      <c r="P213" s="3"/>
      <c r="Q213" s="3"/>
      <c r="R213" s="64"/>
      <c r="S213" s="64"/>
    </row>
    <row r="214" spans="1:19" s="297" customFormat="1" ht="39" customHeight="1">
      <c r="A214" s="498"/>
      <c r="B214" s="481"/>
      <c r="C214" s="482"/>
      <c r="D214" s="57"/>
      <c r="E214" s="149" t="s">
        <v>28</v>
      </c>
      <c r="F214" s="2" t="s">
        <v>303</v>
      </c>
      <c r="G214" s="3" t="s">
        <v>34</v>
      </c>
      <c r="H214" s="4" t="s">
        <v>291</v>
      </c>
      <c r="I214" s="738" t="s">
        <v>1291</v>
      </c>
      <c r="J214" s="64"/>
      <c r="K214" s="3"/>
      <c r="L214" s="3"/>
      <c r="M214" s="64">
        <v>2000000</v>
      </c>
      <c r="N214" s="3"/>
      <c r="O214" s="3"/>
      <c r="P214" s="3"/>
      <c r="Q214" s="3"/>
      <c r="R214" s="64">
        <v>2000000</v>
      </c>
      <c r="S214" s="64"/>
    </row>
    <row r="215" spans="1:19" s="297" customFormat="1">
      <c r="A215" s="979" t="s">
        <v>24</v>
      </c>
      <c r="B215" s="980"/>
      <c r="C215" s="980"/>
      <c r="D215" s="980"/>
      <c r="E215" s="980"/>
      <c r="F215" s="980"/>
      <c r="G215" s="980"/>
      <c r="H215" s="980"/>
      <c r="I215" s="175"/>
      <c r="J215" s="175"/>
      <c r="K215" s="132"/>
      <c r="R215" s="175">
        <f>SUM(R110:R214)</f>
        <v>5294120000</v>
      </c>
      <c r="S215" s="175"/>
    </row>
    <row r="216" spans="1:19" s="297" customFormat="1" ht="61.5" customHeight="1">
      <c r="A216" s="497" t="s">
        <v>31</v>
      </c>
      <c r="B216" s="480" t="s">
        <v>71</v>
      </c>
      <c r="C216" s="988" t="s">
        <v>369</v>
      </c>
      <c r="D216" s="989"/>
      <c r="E216" s="997" t="s">
        <v>829</v>
      </c>
      <c r="F216" s="998"/>
      <c r="G216" s="3"/>
      <c r="H216" s="3"/>
      <c r="I216" s="147"/>
      <c r="J216" s="64"/>
      <c r="K216" s="3"/>
      <c r="L216" s="3"/>
      <c r="M216" s="3"/>
      <c r="N216" s="3"/>
      <c r="O216" s="3"/>
      <c r="P216" s="3"/>
      <c r="Q216" s="3"/>
      <c r="R216" s="64"/>
      <c r="S216" s="64"/>
    </row>
    <row r="217" spans="1:19" s="297" customFormat="1" ht="36" customHeight="1">
      <c r="A217" s="498"/>
      <c r="B217" s="481"/>
      <c r="C217" s="482"/>
      <c r="D217" s="483"/>
      <c r="E217" s="489">
        <v>1</v>
      </c>
      <c r="F217" s="173" t="s">
        <v>830</v>
      </c>
      <c r="G217" s="3" t="s">
        <v>717</v>
      </c>
      <c r="H217" s="3" t="s">
        <v>892</v>
      </c>
      <c r="I217" s="738" t="s">
        <v>1291</v>
      </c>
      <c r="J217" s="64"/>
      <c r="K217" s="3"/>
      <c r="L217" s="3"/>
      <c r="M217" s="64">
        <v>60000000</v>
      </c>
      <c r="N217" s="3"/>
      <c r="O217" s="3"/>
      <c r="P217" s="3"/>
      <c r="Q217" s="3"/>
      <c r="R217" s="64">
        <v>60000000</v>
      </c>
      <c r="S217" s="64"/>
    </row>
    <row r="218" spans="1:19" s="297" customFormat="1" ht="46.5" customHeight="1">
      <c r="A218" s="498"/>
      <c r="B218" s="481"/>
      <c r="C218" s="482"/>
      <c r="D218" s="483"/>
      <c r="E218" s="997" t="s">
        <v>370</v>
      </c>
      <c r="F218" s="998"/>
      <c r="G218" s="3"/>
      <c r="H218" s="3"/>
      <c r="I218" s="147"/>
      <c r="J218" s="64"/>
      <c r="K218" s="3"/>
      <c r="L218" s="3"/>
      <c r="M218" s="3"/>
      <c r="N218" s="3"/>
      <c r="O218" s="3"/>
      <c r="P218" s="3"/>
      <c r="Q218" s="3"/>
      <c r="R218" s="64"/>
      <c r="S218" s="64"/>
    </row>
    <row r="219" spans="1:19" s="297" customFormat="1" ht="47.25" customHeight="1">
      <c r="A219" s="424"/>
      <c r="B219" s="953"/>
      <c r="C219" s="944"/>
      <c r="D219" s="945"/>
      <c r="E219" s="489">
        <v>1</v>
      </c>
      <c r="F219" s="115" t="s">
        <v>371</v>
      </c>
      <c r="G219" s="188" t="s">
        <v>462</v>
      </c>
      <c r="H219" s="6" t="s">
        <v>291</v>
      </c>
      <c r="I219" s="738" t="s">
        <v>1291</v>
      </c>
      <c r="J219" s="64"/>
      <c r="K219" s="3"/>
      <c r="L219" s="188"/>
      <c r="M219" s="64">
        <v>25000000</v>
      </c>
      <c r="N219" s="188"/>
      <c r="O219" s="188"/>
      <c r="P219" s="188"/>
      <c r="Q219" s="188"/>
      <c r="R219" s="64">
        <v>25000000</v>
      </c>
      <c r="S219" s="64"/>
    </row>
    <row r="220" spans="1:19" s="297" customFormat="1" ht="35.25" customHeight="1">
      <c r="A220" s="498"/>
      <c r="B220" s="481"/>
      <c r="C220" s="482"/>
      <c r="D220" s="483"/>
      <c r="E220" s="997" t="s">
        <v>399</v>
      </c>
      <c r="F220" s="998"/>
      <c r="G220" s="3"/>
      <c r="H220" s="3"/>
      <c r="I220" s="147"/>
      <c r="J220" s="64"/>
      <c r="K220" s="3"/>
      <c r="L220" s="3"/>
      <c r="M220" s="3"/>
      <c r="N220" s="3"/>
      <c r="O220" s="3"/>
      <c r="P220" s="3"/>
      <c r="Q220" s="3"/>
      <c r="R220" s="64"/>
      <c r="S220" s="64"/>
    </row>
    <row r="221" spans="1:19" s="297" customFormat="1" ht="42.75" customHeight="1">
      <c r="A221" s="498"/>
      <c r="B221" s="481"/>
      <c r="C221" s="482"/>
      <c r="D221" s="483"/>
      <c r="E221" s="489">
        <v>1</v>
      </c>
      <c r="F221" s="73" t="s">
        <v>399</v>
      </c>
      <c r="G221" s="3" t="s">
        <v>462</v>
      </c>
      <c r="H221" s="4" t="s">
        <v>291</v>
      </c>
      <c r="I221" s="738" t="s">
        <v>1291</v>
      </c>
      <c r="J221" s="64"/>
      <c r="K221" s="3"/>
      <c r="L221" s="3"/>
      <c r="M221" s="64">
        <v>3000000</v>
      </c>
      <c r="N221" s="3"/>
      <c r="O221" s="3"/>
      <c r="P221" s="3"/>
      <c r="Q221" s="3"/>
      <c r="R221" s="64">
        <v>3000000</v>
      </c>
      <c r="S221" s="64"/>
    </row>
    <row r="222" spans="1:19" s="297" customFormat="1" ht="51" customHeight="1">
      <c r="A222" s="498"/>
      <c r="B222" s="481"/>
      <c r="C222" s="482"/>
      <c r="D222" s="483"/>
      <c r="E222" s="997" t="s">
        <v>372</v>
      </c>
      <c r="F222" s="998"/>
      <c r="G222" s="3"/>
      <c r="H222" s="3"/>
      <c r="I222" s="147"/>
      <c r="J222" s="64"/>
      <c r="K222" s="3"/>
      <c r="L222" s="3"/>
      <c r="M222" s="3"/>
      <c r="N222" s="3"/>
      <c r="O222" s="3"/>
      <c r="P222" s="3"/>
      <c r="Q222" s="3"/>
      <c r="R222" s="64"/>
      <c r="S222" s="64"/>
    </row>
    <row r="223" spans="1:19" s="297" customFormat="1" ht="39" customHeight="1">
      <c r="A223" s="498"/>
      <c r="B223" s="481"/>
      <c r="C223" s="482"/>
      <c r="D223" s="483"/>
      <c r="E223" s="431">
        <v>1</v>
      </c>
      <c r="F223" s="115" t="s">
        <v>784</v>
      </c>
      <c r="G223" s="3" t="s">
        <v>1252</v>
      </c>
      <c r="H223" s="3" t="s">
        <v>291</v>
      </c>
      <c r="I223" s="738" t="s">
        <v>1291</v>
      </c>
      <c r="J223" s="64"/>
      <c r="K223" s="3"/>
      <c r="L223" s="3"/>
      <c r="M223" s="64">
        <v>5000000</v>
      </c>
      <c r="N223" s="3"/>
      <c r="O223" s="3"/>
      <c r="P223" s="3"/>
      <c r="Q223" s="3"/>
      <c r="R223" s="64">
        <v>5000000</v>
      </c>
      <c r="S223" s="64"/>
    </row>
    <row r="224" spans="1:19" s="297" customFormat="1" ht="39" customHeight="1">
      <c r="A224" s="498"/>
      <c r="B224" s="481"/>
      <c r="C224" s="482"/>
      <c r="D224" s="483"/>
      <c r="E224" s="431">
        <v>2</v>
      </c>
      <c r="F224" s="115" t="s">
        <v>1051</v>
      </c>
      <c r="G224" s="3" t="s">
        <v>1262</v>
      </c>
      <c r="H224" s="3" t="s">
        <v>291</v>
      </c>
      <c r="I224" s="738" t="s">
        <v>1291</v>
      </c>
      <c r="J224" s="64"/>
      <c r="K224" s="3"/>
      <c r="L224" s="3"/>
      <c r="M224" s="64">
        <v>10000000</v>
      </c>
      <c r="N224" s="3"/>
      <c r="O224" s="3"/>
      <c r="P224" s="3"/>
      <c r="Q224" s="3"/>
      <c r="R224" s="64">
        <v>10000000</v>
      </c>
      <c r="S224" s="64"/>
    </row>
    <row r="225" spans="1:19" s="297" customFormat="1" ht="38.25" customHeight="1">
      <c r="A225" s="498"/>
      <c r="B225" s="481"/>
      <c r="C225" s="986" t="s">
        <v>373</v>
      </c>
      <c r="D225" s="987"/>
      <c r="E225" s="997" t="s">
        <v>374</v>
      </c>
      <c r="F225" s="998"/>
      <c r="G225" s="3"/>
      <c r="H225" s="3"/>
      <c r="I225" s="147"/>
      <c r="J225" s="64"/>
      <c r="K225" s="3"/>
      <c r="L225" s="3"/>
      <c r="M225" s="64"/>
      <c r="N225" s="3"/>
      <c r="O225" s="3"/>
      <c r="P225" s="3"/>
      <c r="Q225" s="3"/>
      <c r="R225" s="64"/>
      <c r="S225" s="64"/>
    </row>
    <row r="226" spans="1:19" s="297" customFormat="1" ht="37.5" customHeight="1">
      <c r="A226" s="18"/>
      <c r="B226" s="481"/>
      <c r="C226" s="482"/>
      <c r="D226" s="57"/>
      <c r="E226" s="152" t="s">
        <v>28</v>
      </c>
      <c r="F226" s="111" t="s">
        <v>258</v>
      </c>
      <c r="G226" s="3" t="s">
        <v>61</v>
      </c>
      <c r="H226" s="4" t="s">
        <v>291</v>
      </c>
      <c r="I226" s="738" t="s">
        <v>1291</v>
      </c>
      <c r="J226" s="64"/>
      <c r="K226" s="3"/>
      <c r="L226" s="3"/>
      <c r="M226" s="64">
        <v>18367500</v>
      </c>
      <c r="N226" s="3"/>
      <c r="O226" s="3"/>
      <c r="P226" s="3"/>
      <c r="Q226" s="3"/>
      <c r="R226" s="64">
        <v>18367500</v>
      </c>
      <c r="S226" s="64"/>
    </row>
    <row r="227" spans="1:19" s="297" customFormat="1" ht="86.25" customHeight="1">
      <c r="A227" s="18"/>
      <c r="B227" s="481"/>
      <c r="C227" s="482"/>
      <c r="D227" s="57"/>
      <c r="E227" s="994" t="s">
        <v>112</v>
      </c>
      <c r="F227" s="995"/>
      <c r="G227" s="3"/>
      <c r="H227" s="3"/>
      <c r="I227" s="147"/>
      <c r="J227" s="64"/>
      <c r="K227" s="3"/>
      <c r="L227" s="3"/>
      <c r="M227" s="3"/>
      <c r="N227" s="3"/>
      <c r="O227" s="3"/>
      <c r="P227" s="3"/>
      <c r="Q227" s="3"/>
      <c r="R227" s="64"/>
      <c r="S227" s="64"/>
    </row>
    <row r="228" spans="1:19" s="297" customFormat="1" ht="30.75" customHeight="1">
      <c r="A228" s="18"/>
      <c r="B228" s="481"/>
      <c r="C228" s="482"/>
      <c r="D228" s="57"/>
      <c r="E228" s="150" t="s">
        <v>28</v>
      </c>
      <c r="F228" s="168" t="s">
        <v>845</v>
      </c>
      <c r="G228" s="3" t="s">
        <v>34</v>
      </c>
      <c r="H228" s="4" t="s">
        <v>291</v>
      </c>
      <c r="I228" s="738" t="s">
        <v>1291</v>
      </c>
      <c r="J228" s="64"/>
      <c r="K228" s="3"/>
      <c r="L228" s="3"/>
      <c r="M228" s="64">
        <v>24415000</v>
      </c>
      <c r="N228" s="3"/>
      <c r="O228" s="3"/>
      <c r="P228" s="3"/>
      <c r="Q228" s="3"/>
      <c r="R228" s="64">
        <v>24415000</v>
      </c>
      <c r="S228" s="64"/>
    </row>
    <row r="229" spans="1:19" s="297" customFormat="1" ht="22.5" customHeight="1">
      <c r="A229" s="18"/>
      <c r="B229" s="481"/>
      <c r="C229" s="482"/>
      <c r="D229" s="57"/>
      <c r="E229" s="150" t="s">
        <v>165</v>
      </c>
      <c r="F229" s="168" t="s">
        <v>870</v>
      </c>
      <c r="G229" s="3" t="s">
        <v>462</v>
      </c>
      <c r="H229" s="4" t="s">
        <v>291</v>
      </c>
      <c r="I229" s="738" t="s">
        <v>1291</v>
      </c>
      <c r="J229" s="64"/>
      <c r="K229" s="3"/>
      <c r="L229" s="3"/>
      <c r="M229" s="64">
        <v>10000000</v>
      </c>
      <c r="N229" s="3"/>
      <c r="O229" s="3"/>
      <c r="P229" s="3"/>
      <c r="Q229" s="3"/>
      <c r="R229" s="64">
        <v>10000000</v>
      </c>
      <c r="S229" s="64"/>
    </row>
    <row r="230" spans="1:19" s="297" customFormat="1" ht="49.5" customHeight="1">
      <c r="A230" s="18"/>
      <c r="B230" s="589"/>
      <c r="C230" s="590"/>
      <c r="D230" s="57"/>
      <c r="E230" s="994" t="s">
        <v>1507</v>
      </c>
      <c r="F230" s="995"/>
      <c r="G230" s="3"/>
      <c r="H230" s="4"/>
      <c r="I230" s="738"/>
      <c r="J230" s="64"/>
      <c r="K230" s="3"/>
      <c r="L230" s="3"/>
      <c r="M230" s="64"/>
      <c r="N230" s="3"/>
      <c r="O230" s="3"/>
      <c r="P230" s="3"/>
      <c r="Q230" s="3"/>
      <c r="R230" s="64"/>
      <c r="S230" s="64"/>
    </row>
    <row r="231" spans="1:19" s="297" customFormat="1" ht="33" customHeight="1">
      <c r="A231" s="18"/>
      <c r="B231" s="481"/>
      <c r="C231" s="482"/>
      <c r="D231" s="57"/>
      <c r="E231" s="150" t="s">
        <v>319</v>
      </c>
      <c r="F231" s="168" t="s">
        <v>831</v>
      </c>
      <c r="G231" s="3" t="s">
        <v>910</v>
      </c>
      <c r="H231" s="4" t="s">
        <v>892</v>
      </c>
      <c r="I231" s="738" t="s">
        <v>1291</v>
      </c>
      <c r="J231" s="64"/>
      <c r="K231" s="3"/>
      <c r="L231" s="3"/>
      <c r="M231" s="64">
        <v>50000000</v>
      </c>
      <c r="N231" s="3"/>
      <c r="O231" s="3"/>
      <c r="P231" s="3"/>
      <c r="Q231" s="3"/>
      <c r="R231" s="64">
        <v>50000000</v>
      </c>
      <c r="S231" s="64"/>
    </row>
    <row r="232" spans="1:19" s="297" customFormat="1" ht="32.25" customHeight="1">
      <c r="A232" s="18"/>
      <c r="B232" s="481"/>
      <c r="C232" s="482"/>
      <c r="D232" s="57"/>
      <c r="E232" s="150" t="s">
        <v>165</v>
      </c>
      <c r="F232" s="168" t="s">
        <v>909</v>
      </c>
      <c r="G232" s="3" t="s">
        <v>911</v>
      </c>
      <c r="H232" s="4" t="s">
        <v>892</v>
      </c>
      <c r="I232" s="738" t="s">
        <v>1291</v>
      </c>
      <c r="J232" s="64"/>
      <c r="K232" s="3"/>
      <c r="L232" s="3"/>
      <c r="M232" s="64">
        <v>5000000</v>
      </c>
      <c r="N232" s="3"/>
      <c r="O232" s="3"/>
      <c r="P232" s="3"/>
      <c r="Q232" s="3"/>
      <c r="R232" s="64">
        <v>5000000</v>
      </c>
      <c r="S232" s="64"/>
    </row>
    <row r="233" spans="1:19" s="297" customFormat="1" ht="36.75" customHeight="1">
      <c r="A233" s="18"/>
      <c r="B233" s="481"/>
      <c r="C233" s="482"/>
      <c r="D233" s="57"/>
      <c r="E233" s="150" t="s">
        <v>164</v>
      </c>
      <c r="F233" s="168" t="s">
        <v>840</v>
      </c>
      <c r="G233" s="3" t="s">
        <v>912</v>
      </c>
      <c r="H233" s="4" t="s">
        <v>892</v>
      </c>
      <c r="I233" s="738" t="s">
        <v>1291</v>
      </c>
      <c r="J233" s="64"/>
      <c r="K233" s="3"/>
      <c r="L233" s="3"/>
      <c r="M233" s="64">
        <v>20000000</v>
      </c>
      <c r="N233" s="3"/>
      <c r="O233" s="3"/>
      <c r="P233" s="3"/>
      <c r="Q233" s="3"/>
      <c r="R233" s="64">
        <v>20000000</v>
      </c>
      <c r="S233" s="64"/>
    </row>
    <row r="234" spans="1:19" s="297" customFormat="1" ht="30.75" customHeight="1">
      <c r="A234" s="18"/>
      <c r="B234" s="481"/>
      <c r="C234" s="482"/>
      <c r="D234" s="57"/>
      <c r="E234" s="150" t="s">
        <v>163</v>
      </c>
      <c r="F234" s="168" t="s">
        <v>869</v>
      </c>
      <c r="G234" s="3" t="s">
        <v>913</v>
      </c>
      <c r="H234" s="4" t="s">
        <v>892</v>
      </c>
      <c r="I234" s="738" t="s">
        <v>1291</v>
      </c>
      <c r="J234" s="64"/>
      <c r="K234" s="3"/>
      <c r="L234" s="3"/>
      <c r="M234" s="64">
        <v>44000000</v>
      </c>
      <c r="N234" s="3"/>
      <c r="O234" s="3"/>
      <c r="P234" s="3"/>
      <c r="Q234" s="3"/>
      <c r="R234" s="64">
        <v>44000000</v>
      </c>
      <c r="S234" s="64"/>
    </row>
    <row r="235" spans="1:19" s="297" customFormat="1" ht="37.5" customHeight="1">
      <c r="A235" s="18"/>
      <c r="B235" s="589"/>
      <c r="C235" s="590"/>
      <c r="D235" s="57"/>
      <c r="E235" s="150" t="s">
        <v>161</v>
      </c>
      <c r="F235" s="168" t="s">
        <v>1508</v>
      </c>
      <c r="G235" s="3" t="s">
        <v>915</v>
      </c>
      <c r="H235" s="4" t="s">
        <v>892</v>
      </c>
      <c r="I235" s="738" t="s">
        <v>1291</v>
      </c>
      <c r="J235" s="64"/>
      <c r="K235" s="3"/>
      <c r="L235" s="3"/>
      <c r="M235" s="64">
        <v>8000000</v>
      </c>
      <c r="N235" s="3"/>
      <c r="O235" s="3"/>
      <c r="P235" s="3"/>
      <c r="Q235" s="3"/>
      <c r="R235" s="64">
        <v>8000000</v>
      </c>
      <c r="S235" s="64"/>
    </row>
    <row r="236" spans="1:19" s="297" customFormat="1" ht="30.75" customHeight="1">
      <c r="A236" s="18"/>
      <c r="B236" s="589"/>
      <c r="C236" s="590"/>
      <c r="D236" s="57"/>
      <c r="E236" s="150" t="s">
        <v>166</v>
      </c>
      <c r="F236" s="168" t="s">
        <v>1509</v>
      </c>
      <c r="G236" s="3" t="s">
        <v>34</v>
      </c>
      <c r="H236" s="4" t="s">
        <v>347</v>
      </c>
      <c r="I236" s="738" t="s">
        <v>1291</v>
      </c>
      <c r="J236" s="64"/>
      <c r="K236" s="3"/>
      <c r="L236" s="3"/>
      <c r="M236" s="64">
        <v>4000000</v>
      </c>
      <c r="N236" s="3"/>
      <c r="O236" s="3"/>
      <c r="P236" s="3"/>
      <c r="Q236" s="3"/>
      <c r="R236" s="64">
        <v>4000000</v>
      </c>
      <c r="S236" s="64"/>
    </row>
    <row r="237" spans="1:19" s="297" customFormat="1" ht="21" customHeight="1">
      <c r="A237" s="18"/>
      <c r="B237" s="481"/>
      <c r="C237" s="482"/>
      <c r="D237" s="57"/>
      <c r="E237" s="997" t="s">
        <v>62</v>
      </c>
      <c r="F237" s="998"/>
      <c r="G237" s="3"/>
      <c r="H237" s="3"/>
      <c r="I237" s="147"/>
      <c r="J237" s="64"/>
      <c r="K237" s="3"/>
      <c r="L237" s="3"/>
      <c r="M237" s="3"/>
      <c r="N237" s="3"/>
      <c r="O237" s="3"/>
      <c r="P237" s="3"/>
      <c r="Q237" s="3"/>
      <c r="R237" s="64"/>
      <c r="S237" s="64"/>
    </row>
    <row r="238" spans="1:19" s="297" customFormat="1" ht="31.5" customHeight="1">
      <c r="A238" s="19"/>
      <c r="B238" s="953"/>
      <c r="C238" s="944"/>
      <c r="D238" s="731"/>
      <c r="E238" s="149" t="s">
        <v>28</v>
      </c>
      <c r="F238" s="2" t="s">
        <v>62</v>
      </c>
      <c r="G238" s="3" t="s">
        <v>908</v>
      </c>
      <c r="H238" s="4" t="s">
        <v>291</v>
      </c>
      <c r="I238" s="738" t="s">
        <v>1291</v>
      </c>
      <c r="J238" s="64"/>
      <c r="K238" s="3"/>
      <c r="L238" s="3"/>
      <c r="M238" s="3"/>
      <c r="N238" s="64">
        <v>35000000</v>
      </c>
      <c r="O238" s="3"/>
      <c r="P238" s="3"/>
      <c r="Q238" s="3"/>
      <c r="R238" s="64">
        <v>35000000</v>
      </c>
      <c r="S238" s="64"/>
    </row>
    <row r="239" spans="1:19" s="297" customFormat="1" ht="33" customHeight="1">
      <c r="A239" s="18"/>
      <c r="B239" s="481"/>
      <c r="C239" s="487"/>
      <c r="D239" s="57"/>
      <c r="E239" s="149" t="s">
        <v>165</v>
      </c>
      <c r="F239" s="135" t="s">
        <v>1052</v>
      </c>
      <c r="G239" s="3" t="s">
        <v>908</v>
      </c>
      <c r="H239" s="4" t="s">
        <v>291</v>
      </c>
      <c r="I239" s="738" t="s">
        <v>1291</v>
      </c>
      <c r="J239" s="64"/>
      <c r="K239" s="3"/>
      <c r="L239" s="3"/>
      <c r="M239" s="64">
        <v>12000000</v>
      </c>
      <c r="N239" s="3"/>
      <c r="O239" s="3"/>
      <c r="P239" s="3"/>
      <c r="Q239" s="3"/>
      <c r="R239" s="64">
        <v>12000000</v>
      </c>
      <c r="S239" s="64"/>
    </row>
    <row r="240" spans="1:19" s="297" customFormat="1" ht="42.75" customHeight="1">
      <c r="A240" s="18"/>
      <c r="B240" s="481"/>
      <c r="C240" s="487"/>
      <c r="D240" s="57"/>
      <c r="E240" s="994" t="s">
        <v>379</v>
      </c>
      <c r="F240" s="995"/>
      <c r="G240" s="3"/>
      <c r="H240" s="4"/>
      <c r="I240" s="147"/>
      <c r="J240" s="64"/>
      <c r="K240" s="3"/>
      <c r="L240" s="3"/>
      <c r="M240" s="3"/>
      <c r="N240" s="3"/>
      <c r="O240" s="3"/>
      <c r="P240" s="3"/>
      <c r="Q240" s="3"/>
      <c r="R240" s="64"/>
      <c r="S240" s="64"/>
    </row>
    <row r="241" spans="1:19" s="297" customFormat="1" ht="28.5" customHeight="1">
      <c r="A241" s="18"/>
      <c r="B241" s="481"/>
      <c r="C241" s="487"/>
      <c r="D241" s="57"/>
      <c r="E241" s="150" t="s">
        <v>319</v>
      </c>
      <c r="F241" s="115" t="s">
        <v>825</v>
      </c>
      <c r="G241" s="3" t="s">
        <v>462</v>
      </c>
      <c r="H241" s="4" t="s">
        <v>291</v>
      </c>
      <c r="I241" s="738" t="s">
        <v>1291</v>
      </c>
      <c r="J241" s="64"/>
      <c r="K241" s="3"/>
      <c r="L241" s="3"/>
      <c r="M241" s="64">
        <v>30000000</v>
      </c>
      <c r="N241" s="3"/>
      <c r="O241" s="3"/>
      <c r="P241" s="3"/>
      <c r="Q241" s="3"/>
      <c r="R241" s="64">
        <v>30000000</v>
      </c>
      <c r="S241" s="64"/>
    </row>
    <row r="242" spans="1:19" s="297" customFormat="1" ht="28.5" customHeight="1">
      <c r="A242" s="18"/>
      <c r="B242" s="481"/>
      <c r="C242" s="487"/>
      <c r="D242" s="57"/>
      <c r="E242" s="150" t="s">
        <v>165</v>
      </c>
      <c r="F242" s="115" t="s">
        <v>826</v>
      </c>
      <c r="G242" s="3" t="s">
        <v>462</v>
      </c>
      <c r="H242" s="4" t="s">
        <v>291</v>
      </c>
      <c r="I242" s="738" t="s">
        <v>1291</v>
      </c>
      <c r="J242" s="64"/>
      <c r="K242" s="3"/>
      <c r="L242" s="3"/>
      <c r="M242" s="64">
        <v>15000000</v>
      </c>
      <c r="N242" s="3"/>
      <c r="O242" s="3"/>
      <c r="P242" s="3"/>
      <c r="Q242" s="3"/>
      <c r="R242" s="64">
        <v>15000000</v>
      </c>
      <c r="S242" s="64"/>
    </row>
    <row r="243" spans="1:19" s="297" customFormat="1" ht="28.5" customHeight="1">
      <c r="A243" s="18"/>
      <c r="B243" s="481"/>
      <c r="C243" s="487"/>
      <c r="D243" s="57"/>
      <c r="E243" s="150" t="s">
        <v>164</v>
      </c>
      <c r="F243" s="115" t="s">
        <v>827</v>
      </c>
      <c r="G243" s="3" t="s">
        <v>462</v>
      </c>
      <c r="H243" s="4" t="s">
        <v>291</v>
      </c>
      <c r="I243" s="738" t="s">
        <v>1291</v>
      </c>
      <c r="J243" s="64"/>
      <c r="K243" s="3"/>
      <c r="L243" s="3"/>
      <c r="M243" s="64">
        <v>15000000</v>
      </c>
      <c r="N243" s="3"/>
      <c r="O243" s="3"/>
      <c r="P243" s="3"/>
      <c r="Q243" s="3"/>
      <c r="R243" s="64">
        <v>15000000</v>
      </c>
      <c r="S243" s="64"/>
    </row>
    <row r="244" spans="1:19" s="297" customFormat="1" ht="37.5" customHeight="1">
      <c r="A244" s="18"/>
      <c r="B244" s="589"/>
      <c r="C244" s="592"/>
      <c r="D244" s="57"/>
      <c r="E244" s="994" t="s">
        <v>1510</v>
      </c>
      <c r="F244" s="995"/>
      <c r="G244" s="3"/>
      <c r="H244" s="4"/>
      <c r="I244" s="147"/>
      <c r="J244" s="64"/>
      <c r="K244" s="3"/>
      <c r="L244" s="3"/>
      <c r="M244" s="64"/>
      <c r="N244" s="3"/>
      <c r="O244" s="3"/>
      <c r="P244" s="3"/>
      <c r="Q244" s="3"/>
      <c r="R244" s="64"/>
      <c r="S244" s="64"/>
    </row>
    <row r="245" spans="1:19" s="297" customFormat="1" ht="39.75" customHeight="1">
      <c r="A245" s="18"/>
      <c r="B245" s="481"/>
      <c r="C245" s="487"/>
      <c r="D245" s="57"/>
      <c r="E245" s="150" t="s">
        <v>319</v>
      </c>
      <c r="F245" s="115" t="s">
        <v>1253</v>
      </c>
      <c r="G245" s="3" t="s">
        <v>464</v>
      </c>
      <c r="H245" s="4" t="s">
        <v>291</v>
      </c>
      <c r="I245" s="738" t="s">
        <v>1291</v>
      </c>
      <c r="J245" s="64"/>
      <c r="K245" s="3"/>
      <c r="L245" s="3"/>
      <c r="M245" s="64">
        <v>15000000</v>
      </c>
      <c r="N245" s="3"/>
      <c r="O245" s="3"/>
      <c r="P245" s="3"/>
      <c r="Q245" s="3"/>
      <c r="R245" s="64">
        <v>15000000</v>
      </c>
      <c r="S245" s="64"/>
    </row>
    <row r="246" spans="1:19" s="297" customFormat="1" ht="41.25" customHeight="1">
      <c r="A246" s="18"/>
      <c r="B246" s="481"/>
      <c r="C246" s="52"/>
      <c r="D246" s="62"/>
      <c r="E246" s="997" t="s">
        <v>113</v>
      </c>
      <c r="F246" s="998"/>
      <c r="G246" s="3"/>
      <c r="H246" s="3"/>
      <c r="I246" s="147"/>
      <c r="J246" s="64"/>
      <c r="K246" s="3"/>
      <c r="L246" s="3"/>
      <c r="M246" s="3"/>
      <c r="N246" s="3"/>
      <c r="O246" s="3"/>
      <c r="P246" s="3"/>
      <c r="Q246" s="3"/>
      <c r="R246" s="64"/>
      <c r="S246" s="64"/>
    </row>
    <row r="247" spans="1:19" s="297" customFormat="1" ht="31.5" customHeight="1">
      <c r="A247" s="18"/>
      <c r="B247" s="481"/>
      <c r="C247" s="482"/>
      <c r="D247" s="57"/>
      <c r="E247" s="149" t="s">
        <v>28</v>
      </c>
      <c r="F247" s="168" t="s">
        <v>154</v>
      </c>
      <c r="G247" s="3" t="s">
        <v>34</v>
      </c>
      <c r="H247" s="4" t="s">
        <v>291</v>
      </c>
      <c r="I247" s="738" t="s">
        <v>1291</v>
      </c>
      <c r="J247" s="64"/>
      <c r="K247" s="3"/>
      <c r="L247" s="3"/>
      <c r="M247" s="64">
        <v>13000000</v>
      </c>
      <c r="N247" s="3"/>
      <c r="O247" s="3"/>
      <c r="P247" s="3"/>
      <c r="Q247" s="3"/>
      <c r="R247" s="64">
        <v>13000000</v>
      </c>
      <c r="S247" s="64"/>
    </row>
    <row r="248" spans="1:19" s="297" customFormat="1" ht="30.75" customHeight="1">
      <c r="A248" s="18"/>
      <c r="B248" s="481"/>
      <c r="C248" s="482"/>
      <c r="D248" s="57"/>
      <c r="E248" s="150" t="s">
        <v>29</v>
      </c>
      <c r="F248" s="168" t="s">
        <v>828</v>
      </c>
      <c r="G248" s="3" t="s">
        <v>34</v>
      </c>
      <c r="H248" s="4" t="s">
        <v>291</v>
      </c>
      <c r="I248" s="738" t="s">
        <v>1291</v>
      </c>
      <c r="J248" s="64"/>
      <c r="K248" s="3"/>
      <c r="L248" s="3"/>
      <c r="M248" s="64">
        <v>20000000</v>
      </c>
      <c r="N248" s="3"/>
      <c r="O248" s="3"/>
      <c r="P248" s="3"/>
      <c r="Q248" s="3"/>
      <c r="R248" s="64">
        <v>20000000</v>
      </c>
      <c r="S248" s="64"/>
    </row>
    <row r="249" spans="1:19" s="297" customFormat="1" ht="27" customHeight="1">
      <c r="A249" s="18"/>
      <c r="B249" s="481"/>
      <c r="C249" s="986" t="s">
        <v>114</v>
      </c>
      <c r="D249" s="987"/>
      <c r="E249" s="997" t="s">
        <v>115</v>
      </c>
      <c r="F249" s="998"/>
      <c r="G249" s="3"/>
      <c r="H249" s="3"/>
      <c r="I249" s="147"/>
      <c r="J249" s="64"/>
      <c r="K249" s="3"/>
      <c r="L249" s="3"/>
      <c r="M249" s="3"/>
      <c r="N249" s="3"/>
      <c r="O249" s="3"/>
      <c r="P249" s="3"/>
      <c r="Q249" s="3"/>
      <c r="R249" s="64"/>
      <c r="S249" s="64"/>
    </row>
    <row r="250" spans="1:19" s="297" customFormat="1" ht="28.5" customHeight="1">
      <c r="A250" s="18"/>
      <c r="B250" s="481"/>
      <c r="C250" s="482"/>
      <c r="D250" s="57"/>
      <c r="E250" s="149" t="s">
        <v>28</v>
      </c>
      <c r="F250" s="2" t="s">
        <v>63</v>
      </c>
      <c r="G250" s="3" t="s">
        <v>34</v>
      </c>
      <c r="H250" s="4" t="s">
        <v>291</v>
      </c>
      <c r="I250" s="738" t="s">
        <v>1291</v>
      </c>
      <c r="J250" s="64"/>
      <c r="K250" s="3"/>
      <c r="L250" s="3"/>
      <c r="M250" s="64">
        <v>5000000</v>
      </c>
      <c r="N250" s="3"/>
      <c r="O250" s="3"/>
      <c r="P250" s="3"/>
      <c r="Q250" s="3"/>
      <c r="R250" s="64">
        <v>5000000</v>
      </c>
      <c r="S250" s="64"/>
    </row>
    <row r="251" spans="1:19" s="297" customFormat="1" ht="18" customHeight="1">
      <c r="A251" s="18"/>
      <c r="B251" s="481"/>
      <c r="C251" s="482"/>
      <c r="D251" s="57"/>
      <c r="E251" s="1003" t="s">
        <v>116</v>
      </c>
      <c r="F251" s="1004"/>
      <c r="G251" s="3"/>
      <c r="H251" s="3"/>
      <c r="I251" s="147"/>
      <c r="J251" s="64"/>
      <c r="K251" s="3"/>
      <c r="L251" s="3"/>
      <c r="M251" s="3"/>
      <c r="N251" s="3"/>
      <c r="O251" s="3"/>
      <c r="P251" s="3"/>
      <c r="Q251" s="3"/>
      <c r="R251" s="64"/>
      <c r="S251" s="64"/>
    </row>
    <row r="252" spans="1:19" s="297" customFormat="1" ht="31.5" customHeight="1">
      <c r="A252" s="18"/>
      <c r="B252" s="481"/>
      <c r="C252" s="482"/>
      <c r="D252" s="57"/>
      <c r="E252" s="149" t="s">
        <v>319</v>
      </c>
      <c r="F252" s="2" t="s">
        <v>304</v>
      </c>
      <c r="G252" s="3" t="s">
        <v>34</v>
      </c>
      <c r="H252" s="4" t="s">
        <v>291</v>
      </c>
      <c r="I252" s="738" t="s">
        <v>1291</v>
      </c>
      <c r="J252" s="64"/>
      <c r="K252" s="3"/>
      <c r="L252" s="3"/>
      <c r="M252" s="64">
        <v>68000000</v>
      </c>
      <c r="N252" s="3"/>
      <c r="O252" s="3"/>
      <c r="P252" s="3"/>
      <c r="Q252" s="3"/>
      <c r="R252" s="64">
        <v>68000000</v>
      </c>
      <c r="S252" s="64"/>
    </row>
    <row r="253" spans="1:19" s="297" customFormat="1" ht="27.75" customHeight="1">
      <c r="A253" s="18"/>
      <c r="B253" s="481"/>
      <c r="C253" s="482"/>
      <c r="D253" s="57"/>
      <c r="E253" s="149" t="s">
        <v>165</v>
      </c>
      <c r="F253" s="2" t="s">
        <v>655</v>
      </c>
      <c r="G253" s="3" t="s">
        <v>458</v>
      </c>
      <c r="H253" s="4" t="s">
        <v>291</v>
      </c>
      <c r="I253" s="738" t="s">
        <v>1291</v>
      </c>
      <c r="J253" s="64"/>
      <c r="K253" s="3"/>
      <c r="L253" s="3"/>
      <c r="M253" s="64">
        <v>2000000</v>
      </c>
      <c r="N253" s="3"/>
      <c r="O253" s="3"/>
      <c r="P253" s="3"/>
      <c r="Q253" s="3"/>
      <c r="R253" s="64">
        <v>2000000</v>
      </c>
      <c r="S253" s="64"/>
    </row>
    <row r="254" spans="1:19" s="297" customFormat="1" ht="26.25" customHeight="1">
      <c r="A254" s="18"/>
      <c r="B254" s="481"/>
      <c r="C254" s="482"/>
      <c r="D254" s="57"/>
      <c r="E254" s="149" t="s">
        <v>164</v>
      </c>
      <c r="F254" s="2" t="s">
        <v>1053</v>
      </c>
      <c r="G254" s="3" t="s">
        <v>34</v>
      </c>
      <c r="H254" s="4" t="s">
        <v>291</v>
      </c>
      <c r="I254" s="738" t="s">
        <v>1291</v>
      </c>
      <c r="J254" s="64"/>
      <c r="K254" s="3"/>
      <c r="L254" s="3"/>
      <c r="M254" s="64">
        <v>25000000</v>
      </c>
      <c r="N254" s="3"/>
      <c r="O254" s="3"/>
      <c r="P254" s="3"/>
      <c r="Q254" s="3"/>
      <c r="R254" s="64">
        <v>25000000</v>
      </c>
      <c r="S254" s="64"/>
    </row>
    <row r="255" spans="1:19" s="297" customFormat="1" ht="29.25" customHeight="1">
      <c r="A255" s="18"/>
      <c r="B255" s="481"/>
      <c r="C255" s="482"/>
      <c r="D255" s="57"/>
      <c r="E255" s="149" t="s">
        <v>163</v>
      </c>
      <c r="F255" s="2" t="s">
        <v>833</v>
      </c>
      <c r="G255" s="3" t="s">
        <v>652</v>
      </c>
      <c r="H255" s="4" t="s">
        <v>291</v>
      </c>
      <c r="I255" s="738" t="s">
        <v>1291</v>
      </c>
      <c r="J255" s="64"/>
      <c r="K255" s="3"/>
      <c r="L255" s="3"/>
      <c r="M255" s="64">
        <v>5500000</v>
      </c>
      <c r="N255" s="3"/>
      <c r="O255" s="3"/>
      <c r="P255" s="3"/>
      <c r="Q255" s="3"/>
      <c r="R255" s="64">
        <v>5500000</v>
      </c>
      <c r="S255" s="64"/>
    </row>
    <row r="256" spans="1:19" s="297" customFormat="1" ht="31.5" customHeight="1">
      <c r="A256" s="18"/>
      <c r="B256" s="481"/>
      <c r="C256" s="482"/>
      <c r="D256" s="57"/>
      <c r="E256" s="149" t="s">
        <v>161</v>
      </c>
      <c r="F256" s="2" t="s">
        <v>649</v>
      </c>
      <c r="G256" s="3" t="s">
        <v>653</v>
      </c>
      <c r="H256" s="4" t="s">
        <v>291</v>
      </c>
      <c r="I256" s="738" t="s">
        <v>1291</v>
      </c>
      <c r="J256" s="64"/>
      <c r="K256" s="3"/>
      <c r="L256" s="3"/>
      <c r="M256" s="64">
        <v>7000000</v>
      </c>
      <c r="N256" s="3"/>
      <c r="O256" s="3"/>
      <c r="P256" s="3"/>
      <c r="Q256" s="3"/>
      <c r="R256" s="64">
        <v>7000000</v>
      </c>
      <c r="S256" s="64"/>
    </row>
    <row r="257" spans="1:19" s="297" customFormat="1" ht="24" customHeight="1">
      <c r="A257" s="18"/>
      <c r="B257" s="481"/>
      <c r="C257" s="482"/>
      <c r="D257" s="57"/>
      <c r="E257" s="149" t="s">
        <v>166</v>
      </c>
      <c r="F257" s="2" t="s">
        <v>832</v>
      </c>
      <c r="G257" s="3" t="s">
        <v>288</v>
      </c>
      <c r="H257" s="4" t="s">
        <v>291</v>
      </c>
      <c r="I257" s="738" t="s">
        <v>1291</v>
      </c>
      <c r="J257" s="64"/>
      <c r="K257" s="3"/>
      <c r="L257" s="3"/>
      <c r="M257" s="64">
        <v>3000000</v>
      </c>
      <c r="N257" s="3"/>
      <c r="O257" s="3"/>
      <c r="P257" s="3"/>
      <c r="Q257" s="3"/>
      <c r="R257" s="64">
        <v>3000000</v>
      </c>
      <c r="S257" s="64"/>
    </row>
    <row r="258" spans="1:19" s="297" customFormat="1">
      <c r="A258" s="979" t="s">
        <v>26</v>
      </c>
      <c r="B258" s="980"/>
      <c r="C258" s="980"/>
      <c r="D258" s="980"/>
      <c r="E258" s="980"/>
      <c r="F258" s="980"/>
      <c r="G258" s="980"/>
      <c r="H258" s="980"/>
      <c r="I258" s="65"/>
      <c r="J258" s="65"/>
      <c r="K258" s="132"/>
      <c r="R258" s="65">
        <f>SUM(R216:R257)</f>
        <v>557282500</v>
      </c>
      <c r="S258" s="65"/>
    </row>
    <row r="259" spans="1:19" s="297" customFormat="1" ht="39" customHeight="1">
      <c r="A259" s="497" t="s">
        <v>32</v>
      </c>
      <c r="B259" s="480" t="s">
        <v>70</v>
      </c>
      <c r="C259" s="986" t="s">
        <v>727</v>
      </c>
      <c r="D259" s="987"/>
      <c r="E259" s="990" t="s">
        <v>861</v>
      </c>
      <c r="F259" s="991"/>
      <c r="G259" s="492"/>
      <c r="H259" s="492"/>
      <c r="I259" s="65"/>
      <c r="J259" s="65"/>
      <c r="K259" s="132"/>
      <c r="L259" s="492"/>
      <c r="M259" s="492"/>
      <c r="N259" s="492"/>
      <c r="O259" s="492"/>
      <c r="P259" s="492"/>
      <c r="Q259" s="492"/>
      <c r="R259" s="65"/>
      <c r="S259" s="65"/>
    </row>
    <row r="260" spans="1:19" s="297" customFormat="1" ht="28.5" customHeight="1">
      <c r="A260" s="498"/>
      <c r="B260" s="481"/>
      <c r="C260" s="482"/>
      <c r="D260" s="483"/>
      <c r="E260" s="484">
        <v>1</v>
      </c>
      <c r="F260" s="2" t="s">
        <v>862</v>
      </c>
      <c r="G260" s="6" t="s">
        <v>906</v>
      </c>
      <c r="H260" s="6" t="s">
        <v>892</v>
      </c>
      <c r="I260" s="738" t="s">
        <v>1291</v>
      </c>
      <c r="J260" s="147"/>
      <c r="K260" s="188"/>
      <c r="L260" s="6"/>
      <c r="M260" s="6"/>
      <c r="N260" s="147">
        <v>5000000</v>
      </c>
      <c r="O260" s="6"/>
      <c r="P260" s="6"/>
      <c r="Q260" s="6"/>
      <c r="R260" s="147">
        <v>5000000</v>
      </c>
      <c r="S260" s="147"/>
    </row>
    <row r="261" spans="1:19" s="297" customFormat="1" ht="40.5" customHeight="1">
      <c r="A261" s="727"/>
      <c r="B261" s="719"/>
      <c r="C261" s="710"/>
      <c r="D261" s="711"/>
      <c r="E261" s="990" t="s">
        <v>1554</v>
      </c>
      <c r="F261" s="991"/>
      <c r="G261" s="6"/>
      <c r="H261" s="6"/>
      <c r="I261" s="6"/>
      <c r="J261" s="147"/>
      <c r="K261" s="188"/>
      <c r="L261" s="6"/>
      <c r="M261" s="6"/>
      <c r="N261" s="147"/>
      <c r="O261" s="6"/>
      <c r="P261" s="6"/>
      <c r="Q261" s="6"/>
      <c r="R261" s="147"/>
      <c r="S261" s="147"/>
    </row>
    <row r="262" spans="1:19" s="297" customFormat="1" ht="28.5" customHeight="1">
      <c r="A262" s="424"/>
      <c r="B262" s="953"/>
      <c r="C262" s="944"/>
      <c r="D262" s="945"/>
      <c r="E262" s="712">
        <v>1</v>
      </c>
      <c r="F262" s="135" t="s">
        <v>1541</v>
      </c>
      <c r="G262" s="6" t="s">
        <v>1423</v>
      </c>
      <c r="H262" s="6" t="s">
        <v>892</v>
      </c>
      <c r="I262" s="738" t="s">
        <v>1291</v>
      </c>
      <c r="J262" s="147"/>
      <c r="K262" s="188"/>
      <c r="L262" s="737">
        <v>300000000</v>
      </c>
      <c r="M262" s="6"/>
      <c r="N262" s="147"/>
      <c r="O262" s="6"/>
      <c r="P262" s="6"/>
      <c r="Q262" s="6"/>
      <c r="R262" s="737">
        <v>300000000</v>
      </c>
      <c r="S262" s="147"/>
    </row>
    <row r="263" spans="1:19" s="297" customFormat="1" ht="61.5" customHeight="1">
      <c r="A263" s="498"/>
      <c r="B263" s="481"/>
      <c r="C263" s="482"/>
      <c r="D263" s="483"/>
      <c r="E263" s="990" t="s">
        <v>147</v>
      </c>
      <c r="F263" s="991"/>
      <c r="G263" s="492"/>
      <c r="H263" s="492"/>
      <c r="I263" s="65"/>
      <c r="J263" s="65"/>
      <c r="K263" s="132"/>
      <c r="L263" s="492"/>
      <c r="M263" s="492"/>
      <c r="N263" s="492"/>
      <c r="O263" s="492"/>
      <c r="P263" s="492"/>
      <c r="Q263" s="492"/>
      <c r="R263" s="65"/>
      <c r="S263" s="65"/>
    </row>
    <row r="264" spans="1:19" s="297" customFormat="1" ht="38.25" customHeight="1">
      <c r="A264" s="24"/>
      <c r="B264" s="45"/>
      <c r="C264" s="53"/>
      <c r="D264" s="63"/>
      <c r="E264" s="144" t="s">
        <v>28</v>
      </c>
      <c r="F264" s="2" t="s">
        <v>809</v>
      </c>
      <c r="G264" s="3" t="s">
        <v>476</v>
      </c>
      <c r="H264" s="4" t="s">
        <v>291</v>
      </c>
      <c r="I264" s="738" t="s">
        <v>1291</v>
      </c>
      <c r="J264" s="64"/>
      <c r="K264" s="3"/>
      <c r="L264" s="64">
        <v>100000000</v>
      </c>
      <c r="M264" s="156"/>
      <c r="N264" s="156"/>
      <c r="O264" s="156"/>
      <c r="P264" s="156"/>
      <c r="Q264" s="155"/>
      <c r="R264" s="64">
        <v>100000000</v>
      </c>
      <c r="S264" s="64"/>
    </row>
    <row r="265" spans="1:19" s="297" customFormat="1" ht="23.25" customHeight="1">
      <c r="A265" s="24"/>
      <c r="B265" s="45"/>
      <c r="C265" s="53"/>
      <c r="D265" s="63"/>
      <c r="E265" s="144">
        <v>2</v>
      </c>
      <c r="F265" s="2" t="s">
        <v>810</v>
      </c>
      <c r="G265" s="5" t="s">
        <v>477</v>
      </c>
      <c r="H265" s="4" t="s">
        <v>892</v>
      </c>
      <c r="I265" s="738" t="s">
        <v>1291</v>
      </c>
      <c r="J265" s="64"/>
      <c r="K265" s="3"/>
      <c r="L265" s="64">
        <v>100000000</v>
      </c>
      <c r="M265" s="156"/>
      <c r="N265" s="156"/>
      <c r="O265" s="156"/>
      <c r="P265" s="156"/>
      <c r="Q265" s="155"/>
      <c r="R265" s="64">
        <v>100000000</v>
      </c>
      <c r="S265" s="64"/>
    </row>
    <row r="266" spans="1:19" s="297" customFormat="1" ht="29.25" customHeight="1">
      <c r="A266" s="24"/>
      <c r="B266" s="45"/>
      <c r="C266" s="53"/>
      <c r="D266" s="63"/>
      <c r="E266" s="169">
        <v>3</v>
      </c>
      <c r="F266" s="72" t="s">
        <v>377</v>
      </c>
      <c r="G266" s="156" t="s">
        <v>378</v>
      </c>
      <c r="H266" s="121" t="s">
        <v>342</v>
      </c>
      <c r="I266" s="738" t="s">
        <v>1291</v>
      </c>
      <c r="J266" s="108"/>
      <c r="K266" s="122"/>
      <c r="L266" s="108">
        <v>100000000</v>
      </c>
      <c r="M266" s="156"/>
      <c r="N266" s="156"/>
      <c r="O266" s="156"/>
      <c r="P266" s="156"/>
      <c r="Q266" s="156"/>
      <c r="R266" s="108">
        <v>100000000</v>
      </c>
      <c r="S266" s="108"/>
    </row>
    <row r="267" spans="1:19" s="297" customFormat="1" ht="33" customHeight="1">
      <c r="A267" s="24"/>
      <c r="B267" s="45"/>
      <c r="C267" s="53"/>
      <c r="D267" s="63"/>
      <c r="E267" s="169">
        <v>4</v>
      </c>
      <c r="F267" s="72" t="s">
        <v>841</v>
      </c>
      <c r="G267" s="156" t="s">
        <v>902</v>
      </c>
      <c r="H267" s="121" t="s">
        <v>892</v>
      </c>
      <c r="I267" s="738" t="s">
        <v>1291</v>
      </c>
      <c r="J267" s="108"/>
      <c r="K267" s="122"/>
      <c r="L267" s="108">
        <v>100000000</v>
      </c>
      <c r="M267" s="156"/>
      <c r="N267" s="156"/>
      <c r="O267" s="156"/>
      <c r="P267" s="156"/>
      <c r="Q267" s="156"/>
      <c r="R267" s="108">
        <v>100000000</v>
      </c>
      <c r="S267" s="108"/>
    </row>
    <row r="268" spans="1:19" s="297" customFormat="1" ht="48.75" customHeight="1">
      <c r="A268" s="24"/>
      <c r="B268" s="45"/>
      <c r="C268" s="53"/>
      <c r="D268" s="63"/>
      <c r="E268" s="999" t="s">
        <v>735</v>
      </c>
      <c r="F268" s="1000"/>
      <c r="G268" s="156"/>
      <c r="H268" s="121"/>
      <c r="I268" s="180"/>
      <c r="J268" s="108"/>
      <c r="K268" s="122"/>
      <c r="L268" s="156"/>
      <c r="M268" s="156"/>
      <c r="N268" s="156"/>
      <c r="O268" s="156"/>
      <c r="P268" s="156"/>
      <c r="Q268" s="156"/>
      <c r="R268" s="108"/>
      <c r="S268" s="108"/>
    </row>
    <row r="269" spans="1:19" s="297" customFormat="1" ht="30.75" customHeight="1">
      <c r="A269" s="24"/>
      <c r="B269" s="45"/>
      <c r="C269" s="53"/>
      <c r="D269" s="63"/>
      <c r="E269" s="261">
        <v>1</v>
      </c>
      <c r="F269" s="260" t="s">
        <v>739</v>
      </c>
      <c r="G269" s="156" t="s">
        <v>741</v>
      </c>
      <c r="H269" s="121" t="s">
        <v>291</v>
      </c>
      <c r="I269" s="738" t="s">
        <v>1291</v>
      </c>
      <c r="J269" s="108"/>
      <c r="K269" s="122"/>
      <c r="L269" s="108">
        <v>50000000</v>
      </c>
      <c r="M269" s="156"/>
      <c r="N269" s="156"/>
      <c r="O269" s="156"/>
      <c r="P269" s="156"/>
      <c r="Q269" s="156"/>
      <c r="R269" s="108">
        <v>50000000</v>
      </c>
      <c r="S269" s="108"/>
    </row>
    <row r="270" spans="1:19" s="297" customFormat="1" ht="23.25" customHeight="1">
      <c r="A270" s="24"/>
      <c r="B270" s="45"/>
      <c r="C270" s="53"/>
      <c r="D270" s="63"/>
      <c r="E270" s="261">
        <v>2</v>
      </c>
      <c r="F270" s="260" t="s">
        <v>1511</v>
      </c>
      <c r="G270" s="156" t="s">
        <v>741</v>
      </c>
      <c r="H270" s="121" t="s">
        <v>291</v>
      </c>
      <c r="I270" s="738" t="s">
        <v>1291</v>
      </c>
      <c r="J270" s="108"/>
      <c r="K270" s="122"/>
      <c r="L270" s="108">
        <v>80000000</v>
      </c>
      <c r="M270" s="156"/>
      <c r="N270" s="156"/>
      <c r="O270" s="156"/>
      <c r="P270" s="156"/>
      <c r="Q270" s="156"/>
      <c r="R270" s="108">
        <v>80000000</v>
      </c>
      <c r="S270" s="108"/>
    </row>
    <row r="271" spans="1:19" s="297" customFormat="1" ht="27.75" customHeight="1">
      <c r="A271" s="24"/>
      <c r="B271" s="45"/>
      <c r="C271" s="53"/>
      <c r="D271" s="63"/>
      <c r="E271" s="261">
        <v>3</v>
      </c>
      <c r="F271" s="260" t="s">
        <v>736</v>
      </c>
      <c r="G271" s="156" t="s">
        <v>458</v>
      </c>
      <c r="H271" s="121" t="s">
        <v>291</v>
      </c>
      <c r="I271" s="738" t="s">
        <v>1291</v>
      </c>
      <c r="J271" s="108"/>
      <c r="K271" s="122"/>
      <c r="L271" s="108">
        <v>60000000</v>
      </c>
      <c r="M271" s="156"/>
      <c r="N271" s="156"/>
      <c r="O271" s="156"/>
      <c r="P271" s="156"/>
      <c r="Q271" s="156"/>
      <c r="R271" s="108">
        <v>60000000</v>
      </c>
      <c r="S271" s="108"/>
    </row>
    <row r="272" spans="1:19" s="297" customFormat="1" ht="30" customHeight="1">
      <c r="A272" s="17"/>
      <c r="B272" s="44"/>
      <c r="C272" s="986" t="s">
        <v>117</v>
      </c>
      <c r="D272" s="987"/>
      <c r="E272" s="997" t="s">
        <v>118</v>
      </c>
      <c r="F272" s="998"/>
      <c r="G272" s="3"/>
      <c r="H272" s="3"/>
      <c r="I272" s="147"/>
      <c r="J272" s="64"/>
      <c r="K272" s="3"/>
      <c r="L272" s="3"/>
      <c r="M272" s="3"/>
      <c r="N272" s="3"/>
      <c r="O272" s="3"/>
      <c r="P272" s="3"/>
      <c r="Q272" s="3"/>
      <c r="R272" s="64"/>
      <c r="S272" s="64"/>
    </row>
    <row r="273" spans="1:19" s="297" customFormat="1" ht="28.5" customHeight="1">
      <c r="A273" s="18"/>
      <c r="B273" s="481" t="s">
        <v>30</v>
      </c>
      <c r="C273" s="988"/>
      <c r="D273" s="989"/>
      <c r="E273" s="149" t="s">
        <v>28</v>
      </c>
      <c r="F273" s="2" t="s">
        <v>64</v>
      </c>
      <c r="G273" s="3" t="s">
        <v>66</v>
      </c>
      <c r="H273" s="3" t="s">
        <v>291</v>
      </c>
      <c r="I273" s="738" t="s">
        <v>1291</v>
      </c>
      <c r="J273" s="64"/>
      <c r="K273" s="3"/>
      <c r="L273" s="3"/>
      <c r="M273" s="64">
        <v>15000000</v>
      </c>
      <c r="N273" s="3"/>
      <c r="O273" s="3"/>
      <c r="P273" s="3"/>
      <c r="Q273" s="3"/>
      <c r="R273" s="64">
        <v>15000000</v>
      </c>
      <c r="S273" s="64"/>
    </row>
    <row r="274" spans="1:19" s="297" customFormat="1" ht="31.5" customHeight="1">
      <c r="A274" s="18"/>
      <c r="B274" s="481"/>
      <c r="C274" s="482"/>
      <c r="D274" s="57"/>
      <c r="E274" s="1001" t="s">
        <v>119</v>
      </c>
      <c r="F274" s="1002"/>
      <c r="G274" s="7"/>
      <c r="H274" s="7"/>
      <c r="I274" s="532"/>
      <c r="J274" s="66"/>
      <c r="K274" s="7"/>
      <c r="L274" s="7"/>
      <c r="M274" s="7"/>
      <c r="N274" s="7"/>
      <c r="O274" s="7"/>
      <c r="P274" s="7"/>
      <c r="Q274" s="7"/>
      <c r="R274" s="66"/>
      <c r="S274" s="66"/>
    </row>
    <row r="275" spans="1:19" s="297" customFormat="1" ht="21.75" customHeight="1">
      <c r="A275" s="18"/>
      <c r="B275" s="481"/>
      <c r="C275" s="482"/>
      <c r="D275" s="57"/>
      <c r="E275" s="149" t="s">
        <v>28</v>
      </c>
      <c r="F275" s="2" t="s">
        <v>65</v>
      </c>
      <c r="G275" s="3" t="s">
        <v>1296</v>
      </c>
      <c r="H275" s="3" t="s">
        <v>291</v>
      </c>
      <c r="I275" s="738" t="s">
        <v>1291</v>
      </c>
      <c r="J275" s="64"/>
      <c r="K275" s="3"/>
      <c r="L275" s="122"/>
      <c r="M275" s="64">
        <v>35000000</v>
      </c>
      <c r="N275" s="122"/>
      <c r="O275" s="122"/>
      <c r="P275" s="122"/>
      <c r="Q275" s="122"/>
      <c r="R275" s="64">
        <v>35000000</v>
      </c>
      <c r="S275" s="64"/>
    </row>
    <row r="276" spans="1:19" s="297" customFormat="1" ht="24.75" customHeight="1">
      <c r="A276" s="18"/>
      <c r="B276" s="481"/>
      <c r="C276" s="482"/>
      <c r="D276" s="57"/>
      <c r="E276" s="149" t="s">
        <v>165</v>
      </c>
      <c r="F276" s="135" t="s">
        <v>583</v>
      </c>
      <c r="G276" s="3" t="s">
        <v>481</v>
      </c>
      <c r="H276" s="3" t="s">
        <v>291</v>
      </c>
      <c r="I276" s="738" t="s">
        <v>1291</v>
      </c>
      <c r="J276" s="64"/>
      <c r="K276" s="3"/>
      <c r="L276" s="3"/>
      <c r="M276" s="64">
        <v>45000000</v>
      </c>
      <c r="N276" s="3"/>
      <c r="O276" s="3"/>
      <c r="P276" s="3"/>
      <c r="Q276" s="3"/>
      <c r="R276" s="64">
        <v>45000000</v>
      </c>
      <c r="S276" s="64"/>
    </row>
    <row r="277" spans="1:19" s="297" customFormat="1" ht="23.25" customHeight="1">
      <c r="A277" s="18"/>
      <c r="B277" s="481"/>
      <c r="C277" s="482"/>
      <c r="D277" s="57"/>
      <c r="E277" s="997" t="s">
        <v>120</v>
      </c>
      <c r="F277" s="998"/>
      <c r="G277" s="3"/>
      <c r="H277" s="3"/>
      <c r="I277" s="147"/>
      <c r="J277" s="64"/>
      <c r="K277" s="3"/>
      <c r="L277" s="3"/>
      <c r="M277" s="3"/>
      <c r="N277" s="3"/>
      <c r="O277" s="3"/>
      <c r="P277" s="3"/>
      <c r="Q277" s="3"/>
      <c r="R277" s="64"/>
      <c r="S277" s="64"/>
    </row>
    <row r="278" spans="1:19" s="297" customFormat="1" ht="24.75" customHeight="1">
      <c r="A278" s="18"/>
      <c r="B278" s="481"/>
      <c r="C278" s="482"/>
      <c r="D278" s="57"/>
      <c r="E278" s="149" t="s">
        <v>28</v>
      </c>
      <c r="F278" s="172" t="s">
        <v>155</v>
      </c>
      <c r="G278" s="3" t="s">
        <v>67</v>
      </c>
      <c r="H278" s="3" t="s">
        <v>291</v>
      </c>
      <c r="I278" s="738" t="s">
        <v>1291</v>
      </c>
      <c r="J278" s="64"/>
      <c r="K278" s="3"/>
      <c r="L278" s="3"/>
      <c r="M278" s="64">
        <v>16620000</v>
      </c>
      <c r="N278" s="3"/>
      <c r="O278" s="3"/>
      <c r="P278" s="3"/>
      <c r="Q278" s="3"/>
      <c r="R278" s="64">
        <v>16620000</v>
      </c>
      <c r="S278" s="64"/>
    </row>
    <row r="279" spans="1:19" s="297" customFormat="1" ht="29.25" customHeight="1">
      <c r="A279" s="18"/>
      <c r="B279" s="481"/>
      <c r="C279" s="986" t="s">
        <v>121</v>
      </c>
      <c r="D279" s="987"/>
      <c r="E279" s="997" t="s">
        <v>122</v>
      </c>
      <c r="F279" s="998"/>
      <c r="G279" s="3"/>
      <c r="H279" s="3"/>
      <c r="I279" s="147"/>
      <c r="J279" s="64"/>
      <c r="K279" s="3"/>
      <c r="L279" s="3"/>
      <c r="M279" s="3"/>
      <c r="N279" s="3"/>
      <c r="O279" s="3"/>
      <c r="P279" s="3"/>
      <c r="Q279" s="3"/>
      <c r="R279" s="64"/>
      <c r="S279" s="64"/>
    </row>
    <row r="280" spans="1:19" s="297" customFormat="1" ht="35.25" customHeight="1">
      <c r="A280" s="18"/>
      <c r="B280" s="481"/>
      <c r="C280" s="988"/>
      <c r="D280" s="989"/>
      <c r="E280" s="150" t="s">
        <v>28</v>
      </c>
      <c r="F280" s="173" t="s">
        <v>131</v>
      </c>
      <c r="G280" s="3" t="s">
        <v>66</v>
      </c>
      <c r="H280" s="4" t="s">
        <v>291</v>
      </c>
      <c r="I280" s="738" t="s">
        <v>1291</v>
      </c>
      <c r="J280" s="64"/>
      <c r="K280" s="3"/>
      <c r="L280" s="3"/>
      <c r="M280" s="64">
        <v>2700000</v>
      </c>
      <c r="N280" s="3"/>
      <c r="O280" s="3"/>
      <c r="P280" s="3"/>
      <c r="Q280" s="3"/>
      <c r="R280" s="64">
        <v>2700000</v>
      </c>
      <c r="S280" s="64"/>
    </row>
    <row r="281" spans="1:19" s="297" customFormat="1" ht="27.75" customHeight="1">
      <c r="A281" s="18"/>
      <c r="B281" s="481"/>
      <c r="C281" s="482"/>
      <c r="D281" s="483"/>
      <c r="E281" s="997" t="s">
        <v>123</v>
      </c>
      <c r="F281" s="998"/>
      <c r="G281" s="3"/>
      <c r="H281" s="3"/>
      <c r="I281" s="147"/>
      <c r="J281" s="64"/>
      <c r="K281" s="3"/>
      <c r="L281" s="3"/>
      <c r="M281" s="3"/>
      <c r="N281" s="3"/>
      <c r="O281" s="3"/>
      <c r="P281" s="3"/>
      <c r="Q281" s="3"/>
      <c r="R281" s="64"/>
      <c r="S281" s="64"/>
    </row>
    <row r="282" spans="1:19" s="297" customFormat="1" ht="40.5" customHeight="1">
      <c r="A282" s="18"/>
      <c r="B282" s="481"/>
      <c r="C282" s="482"/>
      <c r="D282" s="483"/>
      <c r="E282" s="150" t="s">
        <v>28</v>
      </c>
      <c r="F282" s="173" t="s">
        <v>660</v>
      </c>
      <c r="G282" s="3" t="s">
        <v>66</v>
      </c>
      <c r="H282" s="4" t="s">
        <v>291</v>
      </c>
      <c r="I282" s="738" t="s">
        <v>1291</v>
      </c>
      <c r="J282" s="64"/>
      <c r="K282" s="3"/>
      <c r="L282" s="3"/>
      <c r="M282" s="64">
        <v>2700000</v>
      </c>
      <c r="N282" s="3"/>
      <c r="O282" s="3"/>
      <c r="P282" s="3"/>
      <c r="Q282" s="3"/>
      <c r="R282" s="64">
        <v>2700000</v>
      </c>
      <c r="S282" s="64"/>
    </row>
    <row r="283" spans="1:19" s="297" customFormat="1" ht="38.25" customHeight="1">
      <c r="A283" s="18"/>
      <c r="B283" s="481"/>
      <c r="C283" s="482"/>
      <c r="D283" s="483"/>
      <c r="E283" s="150" t="s">
        <v>165</v>
      </c>
      <c r="F283" s="173" t="s">
        <v>661</v>
      </c>
      <c r="G283" s="3" t="s">
        <v>66</v>
      </c>
      <c r="H283" s="4" t="s">
        <v>291</v>
      </c>
      <c r="I283" s="738" t="s">
        <v>1291</v>
      </c>
      <c r="J283" s="64"/>
      <c r="K283" s="3"/>
      <c r="L283" s="3"/>
      <c r="M283" s="64">
        <v>2700000</v>
      </c>
      <c r="N283" s="3"/>
      <c r="O283" s="3"/>
      <c r="P283" s="3"/>
      <c r="Q283" s="3"/>
      <c r="R283" s="64">
        <v>2700000</v>
      </c>
      <c r="S283" s="64"/>
    </row>
    <row r="284" spans="1:19" s="297" customFormat="1" ht="26.25" customHeight="1">
      <c r="A284" s="18"/>
      <c r="B284" s="481"/>
      <c r="C284" s="482"/>
      <c r="D284" s="483"/>
      <c r="E284" s="150" t="s">
        <v>164</v>
      </c>
      <c r="F284" s="173" t="s">
        <v>659</v>
      </c>
      <c r="G284" s="3" t="s">
        <v>478</v>
      </c>
      <c r="H284" s="4" t="s">
        <v>291</v>
      </c>
      <c r="I284" s="738" t="s">
        <v>1291</v>
      </c>
      <c r="J284" s="64"/>
      <c r="K284" s="3"/>
      <c r="L284" s="3"/>
      <c r="M284" s="64">
        <v>2700000</v>
      </c>
      <c r="N284" s="3"/>
      <c r="O284" s="3"/>
      <c r="P284" s="3"/>
      <c r="Q284" s="3"/>
      <c r="R284" s="64">
        <v>2700000</v>
      </c>
      <c r="S284" s="64"/>
    </row>
    <row r="285" spans="1:19" s="297" customFormat="1" ht="42" customHeight="1">
      <c r="A285" s="19"/>
      <c r="B285" s="953"/>
      <c r="C285" s="944"/>
      <c r="D285" s="945"/>
      <c r="E285" s="150" t="s">
        <v>163</v>
      </c>
      <c r="F285" s="173" t="s">
        <v>662</v>
      </c>
      <c r="G285" s="3" t="s">
        <v>480</v>
      </c>
      <c r="H285" s="4" t="s">
        <v>291</v>
      </c>
      <c r="I285" s="738" t="s">
        <v>1291</v>
      </c>
      <c r="J285" s="64"/>
      <c r="K285" s="3"/>
      <c r="L285" s="3"/>
      <c r="M285" s="64">
        <v>2700000</v>
      </c>
      <c r="N285" s="3"/>
      <c r="O285" s="3"/>
      <c r="P285" s="3"/>
      <c r="Q285" s="3"/>
      <c r="R285" s="64">
        <v>2700000</v>
      </c>
      <c r="S285" s="64"/>
    </row>
    <row r="286" spans="1:19" s="297" customFormat="1" ht="41.25" customHeight="1">
      <c r="A286" s="18"/>
      <c r="B286" s="481"/>
      <c r="C286" s="482"/>
      <c r="D286" s="483"/>
      <c r="E286" s="150" t="s">
        <v>161</v>
      </c>
      <c r="F286" s="173" t="s">
        <v>669</v>
      </c>
      <c r="G286" s="3" t="s">
        <v>481</v>
      </c>
      <c r="H286" s="4" t="s">
        <v>291</v>
      </c>
      <c r="I286" s="738" t="s">
        <v>1291</v>
      </c>
      <c r="J286" s="64"/>
      <c r="K286" s="3"/>
      <c r="L286" s="3"/>
      <c r="M286" s="64">
        <v>2700000</v>
      </c>
      <c r="N286" s="3"/>
      <c r="O286" s="3"/>
      <c r="P286" s="3"/>
      <c r="Q286" s="3"/>
      <c r="R286" s="64">
        <v>2700000</v>
      </c>
      <c r="S286" s="64"/>
    </row>
    <row r="287" spans="1:19" s="297" customFormat="1" ht="39.75" customHeight="1">
      <c r="A287" s="18"/>
      <c r="B287" s="481"/>
      <c r="C287" s="482"/>
      <c r="D287" s="483"/>
      <c r="E287" s="150" t="s">
        <v>166</v>
      </c>
      <c r="F287" s="173" t="s">
        <v>663</v>
      </c>
      <c r="G287" s="3" t="s">
        <v>66</v>
      </c>
      <c r="H287" s="4" t="s">
        <v>291</v>
      </c>
      <c r="I287" s="738" t="s">
        <v>1291</v>
      </c>
      <c r="J287" s="64"/>
      <c r="K287" s="3"/>
      <c r="L287" s="3"/>
      <c r="M287" s="64">
        <v>1000000</v>
      </c>
      <c r="N287" s="3"/>
      <c r="O287" s="3"/>
      <c r="P287" s="3"/>
      <c r="Q287" s="3"/>
      <c r="R287" s="64">
        <v>1000000</v>
      </c>
      <c r="S287" s="64"/>
    </row>
    <row r="288" spans="1:19" s="297" customFormat="1" ht="50.25" customHeight="1">
      <c r="A288" s="18"/>
      <c r="B288" s="481"/>
      <c r="C288" s="482"/>
      <c r="D288" s="483"/>
      <c r="E288" s="997" t="s">
        <v>176</v>
      </c>
      <c r="F288" s="998"/>
      <c r="G288" s="3"/>
      <c r="H288" s="4"/>
      <c r="I288" s="147"/>
      <c r="J288" s="64"/>
      <c r="K288" s="3"/>
      <c r="L288" s="3"/>
      <c r="M288" s="3"/>
      <c r="N288" s="3"/>
      <c r="O288" s="3"/>
      <c r="P288" s="3"/>
      <c r="Q288" s="3"/>
      <c r="R288" s="64"/>
      <c r="S288" s="64"/>
    </row>
    <row r="289" spans="1:19" s="297" customFormat="1" ht="29.25" customHeight="1">
      <c r="A289" s="18"/>
      <c r="B289" s="482"/>
      <c r="C289" s="482"/>
      <c r="D289" s="483"/>
      <c r="E289" s="150" t="s">
        <v>177</v>
      </c>
      <c r="F289" s="173" t="s">
        <v>668</v>
      </c>
      <c r="G289" s="3" t="s">
        <v>34</v>
      </c>
      <c r="H289" s="4" t="s">
        <v>291</v>
      </c>
      <c r="I289" s="738" t="s">
        <v>1291</v>
      </c>
      <c r="J289" s="64"/>
      <c r="K289" s="3"/>
      <c r="L289" s="3"/>
      <c r="M289" s="64">
        <v>40243500</v>
      </c>
      <c r="N289" s="3"/>
      <c r="O289" s="3"/>
      <c r="P289" s="3"/>
      <c r="Q289" s="3"/>
      <c r="R289" s="64">
        <v>40243500</v>
      </c>
      <c r="S289" s="64"/>
    </row>
    <row r="290" spans="1:19" s="297" customFormat="1" ht="42" customHeight="1">
      <c r="A290" s="70"/>
      <c r="B290" s="482"/>
      <c r="C290" s="482"/>
      <c r="D290" s="483"/>
      <c r="E290" s="150" t="s">
        <v>165</v>
      </c>
      <c r="F290" s="173" t="s">
        <v>796</v>
      </c>
      <c r="G290" s="3" t="s">
        <v>478</v>
      </c>
      <c r="H290" s="4" t="s">
        <v>291</v>
      </c>
      <c r="I290" s="738" t="s">
        <v>1291</v>
      </c>
      <c r="J290" s="64"/>
      <c r="K290" s="3"/>
      <c r="L290" s="3"/>
      <c r="M290" s="64">
        <v>3000000</v>
      </c>
      <c r="N290" s="3"/>
      <c r="O290" s="3"/>
      <c r="P290" s="3"/>
      <c r="Q290" s="3"/>
      <c r="R290" s="64">
        <v>3000000</v>
      </c>
      <c r="S290" s="64"/>
    </row>
    <row r="291" spans="1:19" s="297" customFormat="1" ht="52.5" customHeight="1">
      <c r="A291" s="70"/>
      <c r="B291" s="482"/>
      <c r="C291" s="482"/>
      <c r="D291" s="483"/>
      <c r="E291" s="150" t="s">
        <v>164</v>
      </c>
      <c r="F291" s="173" t="s">
        <v>797</v>
      </c>
      <c r="G291" s="3" t="s">
        <v>66</v>
      </c>
      <c r="H291" s="4" t="s">
        <v>291</v>
      </c>
      <c r="I291" s="738" t="s">
        <v>1291</v>
      </c>
      <c r="J291" s="64"/>
      <c r="K291" s="3"/>
      <c r="L291" s="3"/>
      <c r="M291" s="3"/>
      <c r="N291" s="64">
        <v>3000000</v>
      </c>
      <c r="O291" s="3"/>
      <c r="P291" s="3"/>
      <c r="Q291" s="3"/>
      <c r="R291" s="64">
        <v>3000000</v>
      </c>
      <c r="S291" s="64"/>
    </row>
    <row r="292" spans="1:19" s="297" customFormat="1" ht="39" customHeight="1">
      <c r="A292" s="70"/>
      <c r="B292" s="482"/>
      <c r="C292" s="482"/>
      <c r="D292" s="483"/>
      <c r="E292" s="150" t="s">
        <v>163</v>
      </c>
      <c r="F292" s="173" t="s">
        <v>948</v>
      </c>
      <c r="G292" s="3" t="s">
        <v>481</v>
      </c>
      <c r="H292" s="4" t="s">
        <v>291</v>
      </c>
      <c r="I292" s="738" t="s">
        <v>1291</v>
      </c>
      <c r="J292" s="64"/>
      <c r="K292" s="3"/>
      <c r="L292" s="3"/>
      <c r="M292" s="3"/>
      <c r="N292" s="64">
        <v>3000000</v>
      </c>
      <c r="O292" s="3"/>
      <c r="P292" s="3"/>
      <c r="Q292" s="3"/>
      <c r="R292" s="64">
        <v>3000000</v>
      </c>
      <c r="S292" s="64"/>
    </row>
    <row r="293" spans="1:19" s="297" customFormat="1" ht="23.25" customHeight="1">
      <c r="A293" s="70"/>
      <c r="B293" s="482"/>
      <c r="C293" s="482"/>
      <c r="D293" s="483"/>
      <c r="E293" s="150" t="s">
        <v>161</v>
      </c>
      <c r="F293" s="173" t="s">
        <v>800</v>
      </c>
      <c r="G293" s="3" t="s">
        <v>458</v>
      </c>
      <c r="H293" s="4" t="s">
        <v>892</v>
      </c>
      <c r="I293" s="738" t="s">
        <v>1291</v>
      </c>
      <c r="J293" s="64"/>
      <c r="K293" s="3"/>
      <c r="L293" s="3"/>
      <c r="M293" s="3"/>
      <c r="N293" s="64">
        <v>5000000</v>
      </c>
      <c r="O293" s="3"/>
      <c r="P293" s="3"/>
      <c r="Q293" s="3"/>
      <c r="R293" s="64">
        <v>5000000</v>
      </c>
      <c r="S293" s="64"/>
    </row>
    <row r="294" spans="1:19" s="297" customFormat="1" ht="24.75" customHeight="1">
      <c r="A294" s="70"/>
      <c r="B294" s="482"/>
      <c r="C294" s="482"/>
      <c r="D294" s="483"/>
      <c r="E294" s="150" t="s">
        <v>166</v>
      </c>
      <c r="F294" s="173" t="s">
        <v>836</v>
      </c>
      <c r="G294" s="3" t="s">
        <v>458</v>
      </c>
      <c r="H294" s="4" t="s">
        <v>892</v>
      </c>
      <c r="I294" s="738" t="s">
        <v>1291</v>
      </c>
      <c r="J294" s="64"/>
      <c r="K294" s="3"/>
      <c r="L294" s="3"/>
      <c r="M294" s="3"/>
      <c r="N294" s="64">
        <v>5000000</v>
      </c>
      <c r="O294" s="3"/>
      <c r="P294" s="3"/>
      <c r="Q294" s="3"/>
      <c r="R294" s="64">
        <v>5000000</v>
      </c>
      <c r="S294" s="64"/>
    </row>
    <row r="295" spans="1:19" s="297" customFormat="1" ht="21" customHeight="1">
      <c r="A295" s="70"/>
      <c r="B295" s="482"/>
      <c r="C295" s="482"/>
      <c r="D295" s="483"/>
      <c r="E295" s="150" t="s">
        <v>162</v>
      </c>
      <c r="F295" s="173" t="s">
        <v>1402</v>
      </c>
      <c r="G295" s="3" t="s">
        <v>458</v>
      </c>
      <c r="H295" s="4" t="s">
        <v>892</v>
      </c>
      <c r="I295" s="738" t="s">
        <v>1291</v>
      </c>
      <c r="J295" s="64"/>
      <c r="K295" s="3"/>
      <c r="L295" s="3"/>
      <c r="M295" s="64">
        <v>50000000</v>
      </c>
      <c r="N295" s="3"/>
      <c r="O295" s="3"/>
      <c r="P295" s="3"/>
      <c r="Q295" s="3"/>
      <c r="R295" s="64">
        <v>50000000</v>
      </c>
      <c r="S295" s="64"/>
    </row>
    <row r="296" spans="1:19" s="297" customFormat="1" ht="42.75" customHeight="1">
      <c r="A296" s="70"/>
      <c r="B296" s="482"/>
      <c r="C296" s="986" t="s">
        <v>871</v>
      </c>
      <c r="D296" s="987"/>
      <c r="E296" s="994" t="s">
        <v>872</v>
      </c>
      <c r="F296" s="995"/>
      <c r="G296" s="3"/>
      <c r="H296" s="4"/>
      <c r="I296" s="147"/>
      <c r="J296" s="64"/>
      <c r="K296" s="3"/>
      <c r="L296" s="3"/>
      <c r="M296" s="3"/>
      <c r="N296" s="3"/>
      <c r="O296" s="3"/>
      <c r="P296" s="3"/>
      <c r="Q296" s="3"/>
      <c r="R296" s="64"/>
      <c r="S296" s="64"/>
    </row>
    <row r="297" spans="1:19" s="297" customFormat="1" ht="24.75" customHeight="1">
      <c r="A297" s="70"/>
      <c r="B297" s="482"/>
      <c r="C297" s="482"/>
      <c r="D297" s="483"/>
      <c r="E297" s="150" t="s">
        <v>319</v>
      </c>
      <c r="F297" s="173" t="s">
        <v>896</v>
      </c>
      <c r="G297" s="3" t="s">
        <v>899</v>
      </c>
      <c r="H297" s="4" t="s">
        <v>892</v>
      </c>
      <c r="I297" s="738" t="s">
        <v>1291</v>
      </c>
      <c r="J297" s="64"/>
      <c r="K297" s="3"/>
      <c r="L297" s="3"/>
      <c r="M297" s="64">
        <v>10000000</v>
      </c>
      <c r="N297" s="3"/>
      <c r="O297" s="3"/>
      <c r="P297" s="3"/>
      <c r="Q297" s="3"/>
      <c r="R297" s="64">
        <v>10000000</v>
      </c>
      <c r="S297" s="64"/>
    </row>
    <row r="298" spans="1:19" s="297" customFormat="1" ht="40.5" customHeight="1">
      <c r="A298" s="70"/>
      <c r="B298" s="482"/>
      <c r="C298" s="482"/>
      <c r="D298" s="483"/>
      <c r="E298" s="150" t="s">
        <v>165</v>
      </c>
      <c r="F298" s="143" t="s">
        <v>873</v>
      </c>
      <c r="G298" s="3" t="s">
        <v>902</v>
      </c>
      <c r="H298" s="4" t="s">
        <v>892</v>
      </c>
      <c r="I298" s="738" t="s">
        <v>1291</v>
      </c>
      <c r="J298" s="64"/>
      <c r="K298" s="3"/>
      <c r="L298" s="64">
        <v>50000000</v>
      </c>
      <c r="M298" s="3"/>
      <c r="N298" s="3"/>
      <c r="O298" s="3"/>
      <c r="P298" s="3"/>
      <c r="Q298" s="3"/>
      <c r="R298" s="64">
        <v>50000000</v>
      </c>
      <c r="S298" s="64"/>
    </row>
    <row r="299" spans="1:19" s="297" customFormat="1" ht="30" customHeight="1">
      <c r="A299" s="70"/>
      <c r="B299" s="482"/>
      <c r="C299" s="482"/>
      <c r="D299" s="483"/>
      <c r="E299" s="150" t="s">
        <v>164</v>
      </c>
      <c r="F299" s="143" t="s">
        <v>888</v>
      </c>
      <c r="G299" s="3" t="s">
        <v>902</v>
      </c>
      <c r="H299" s="4" t="s">
        <v>892</v>
      </c>
      <c r="I299" s="738" t="s">
        <v>1291</v>
      </c>
      <c r="J299" s="64"/>
      <c r="K299" s="3"/>
      <c r="L299" s="64">
        <v>50000000</v>
      </c>
      <c r="M299" s="3"/>
      <c r="N299" s="3"/>
      <c r="O299" s="3"/>
      <c r="P299" s="3"/>
      <c r="Q299" s="3"/>
      <c r="R299" s="64">
        <v>50000000</v>
      </c>
      <c r="S299" s="64"/>
    </row>
    <row r="300" spans="1:19" s="297" customFormat="1" ht="31.5" customHeight="1">
      <c r="A300" s="70"/>
      <c r="B300" s="482"/>
      <c r="C300" s="482"/>
      <c r="D300" s="483"/>
      <c r="E300" s="150" t="s">
        <v>163</v>
      </c>
      <c r="F300" s="143" t="s">
        <v>1056</v>
      </c>
      <c r="G300" s="3" t="s">
        <v>1265</v>
      </c>
      <c r="H300" s="4" t="s">
        <v>892</v>
      </c>
      <c r="I300" s="738" t="s">
        <v>1291</v>
      </c>
      <c r="J300" s="64"/>
      <c r="K300" s="3"/>
      <c r="L300" s="64">
        <v>80000000</v>
      </c>
      <c r="M300" s="3"/>
      <c r="N300" s="3"/>
      <c r="O300" s="3"/>
      <c r="P300" s="3"/>
      <c r="Q300" s="3"/>
      <c r="R300" s="64">
        <v>80000000</v>
      </c>
      <c r="S300" s="64"/>
    </row>
    <row r="301" spans="1:19" s="297" customFormat="1" ht="37.5" customHeight="1">
      <c r="A301" s="70"/>
      <c r="B301" s="482"/>
      <c r="C301" s="986" t="s">
        <v>383</v>
      </c>
      <c r="D301" s="987"/>
      <c r="E301" s="994" t="s">
        <v>482</v>
      </c>
      <c r="F301" s="995"/>
      <c r="G301" s="3"/>
      <c r="H301" s="4"/>
      <c r="I301" s="147"/>
      <c r="J301" s="64"/>
      <c r="K301" s="3"/>
      <c r="L301" s="3"/>
      <c r="M301" s="3"/>
      <c r="N301" s="3"/>
      <c r="O301" s="3"/>
      <c r="P301" s="3"/>
      <c r="Q301" s="3"/>
      <c r="R301" s="64"/>
      <c r="S301" s="64"/>
    </row>
    <row r="302" spans="1:19" s="297" customFormat="1" ht="46.5" customHeight="1">
      <c r="A302" s="70"/>
      <c r="B302" s="482"/>
      <c r="C302" s="482"/>
      <c r="D302" s="483"/>
      <c r="E302" s="116" t="s">
        <v>319</v>
      </c>
      <c r="F302" s="72" t="s">
        <v>384</v>
      </c>
      <c r="G302" s="3" t="s">
        <v>480</v>
      </c>
      <c r="H302" s="4" t="s">
        <v>291</v>
      </c>
      <c r="I302" s="738" t="s">
        <v>1291</v>
      </c>
      <c r="J302" s="64"/>
      <c r="K302" s="3"/>
      <c r="L302" s="3"/>
      <c r="M302" s="64">
        <v>20000000</v>
      </c>
      <c r="N302" s="3"/>
      <c r="O302" s="3"/>
      <c r="P302" s="3"/>
      <c r="Q302" s="3"/>
      <c r="R302" s="64">
        <v>20000000</v>
      </c>
      <c r="S302" s="64"/>
    </row>
    <row r="303" spans="1:19" s="297" customFormat="1" ht="29.25" customHeight="1">
      <c r="A303" s="70"/>
      <c r="B303" s="482"/>
      <c r="C303" s="482"/>
      <c r="D303" s="483"/>
      <c r="E303" s="116" t="s">
        <v>165</v>
      </c>
      <c r="F303" s="72" t="s">
        <v>385</v>
      </c>
      <c r="G303" s="3" t="s">
        <v>485</v>
      </c>
      <c r="H303" s="4" t="s">
        <v>291</v>
      </c>
      <c r="I303" s="738" t="s">
        <v>1291</v>
      </c>
      <c r="J303" s="64"/>
      <c r="K303" s="3"/>
      <c r="L303" s="64">
        <v>500000000</v>
      </c>
      <c r="M303" s="3"/>
      <c r="N303" s="3"/>
      <c r="O303" s="3"/>
      <c r="P303" s="3"/>
      <c r="Q303" s="3"/>
      <c r="R303" s="64">
        <v>500000000</v>
      </c>
      <c r="S303" s="64"/>
    </row>
    <row r="304" spans="1:19" s="297" customFormat="1" ht="40.5" customHeight="1">
      <c r="A304" s="70"/>
      <c r="B304" s="481"/>
      <c r="C304" s="986" t="s">
        <v>386</v>
      </c>
      <c r="D304" s="987"/>
      <c r="E304" s="994" t="s">
        <v>842</v>
      </c>
      <c r="F304" s="995"/>
      <c r="G304" s="3"/>
      <c r="H304" s="4"/>
      <c r="I304" s="147"/>
      <c r="J304" s="64"/>
      <c r="K304" s="3"/>
      <c r="L304" s="3"/>
      <c r="M304" s="3"/>
      <c r="N304" s="3"/>
      <c r="O304" s="3"/>
      <c r="P304" s="3"/>
      <c r="Q304" s="3"/>
      <c r="R304" s="64"/>
      <c r="S304" s="64"/>
    </row>
    <row r="305" spans="1:19" s="297" customFormat="1" ht="29.25" customHeight="1">
      <c r="A305" s="70"/>
      <c r="B305" s="940"/>
      <c r="C305" s="946"/>
      <c r="D305" s="943"/>
      <c r="E305" s="182" t="s">
        <v>319</v>
      </c>
      <c r="F305" s="143" t="s">
        <v>1042</v>
      </c>
      <c r="G305" s="3" t="s">
        <v>891</v>
      </c>
      <c r="H305" s="4" t="s">
        <v>291</v>
      </c>
      <c r="I305" s="738" t="s">
        <v>1291</v>
      </c>
      <c r="J305" s="64"/>
      <c r="K305" s="3"/>
      <c r="L305" s="64">
        <v>75000000</v>
      </c>
      <c r="M305" s="3"/>
      <c r="N305" s="3"/>
      <c r="O305" s="3"/>
      <c r="P305" s="3"/>
      <c r="Q305" s="3"/>
      <c r="R305" s="64">
        <v>75000000</v>
      </c>
      <c r="S305" s="64"/>
    </row>
    <row r="306" spans="1:19" s="297" customFormat="1" ht="27" customHeight="1">
      <c r="A306" s="74"/>
      <c r="B306" s="953"/>
      <c r="C306" s="71"/>
      <c r="D306" s="945"/>
      <c r="E306" s="182" t="s">
        <v>165</v>
      </c>
      <c r="F306" s="143" t="s">
        <v>844</v>
      </c>
      <c r="G306" s="3" t="s">
        <v>579</v>
      </c>
      <c r="H306" s="4" t="s">
        <v>291</v>
      </c>
      <c r="I306" s="738" t="s">
        <v>1291</v>
      </c>
      <c r="J306" s="64"/>
      <c r="K306" s="3"/>
      <c r="L306" s="3"/>
      <c r="M306" s="64">
        <v>75000000</v>
      </c>
      <c r="N306" s="3"/>
      <c r="O306" s="3"/>
      <c r="P306" s="3"/>
      <c r="Q306" s="3"/>
      <c r="R306" s="64">
        <v>75000000</v>
      </c>
      <c r="S306" s="64"/>
    </row>
    <row r="307" spans="1:19" s="297" customFormat="1" ht="70.5" customHeight="1">
      <c r="A307" s="70"/>
      <c r="B307" s="481"/>
      <c r="C307" s="487"/>
      <c r="D307" s="483"/>
      <c r="E307" s="994" t="s">
        <v>387</v>
      </c>
      <c r="F307" s="995"/>
      <c r="G307" s="3"/>
      <c r="H307" s="4"/>
      <c r="I307" s="147"/>
      <c r="J307" s="64"/>
      <c r="K307" s="3"/>
      <c r="L307" s="3"/>
      <c r="M307" s="3"/>
      <c r="N307" s="3"/>
      <c r="O307" s="3"/>
      <c r="P307" s="3"/>
      <c r="Q307" s="3"/>
      <c r="R307" s="64"/>
      <c r="S307" s="64"/>
    </row>
    <row r="308" spans="1:19" s="297" customFormat="1" ht="27.75" customHeight="1">
      <c r="A308" s="70"/>
      <c r="B308" s="481"/>
      <c r="C308" s="487"/>
      <c r="D308" s="483"/>
      <c r="E308" s="404" t="s">
        <v>319</v>
      </c>
      <c r="F308" s="143" t="s">
        <v>1055</v>
      </c>
      <c r="G308" s="3" t="s">
        <v>1081</v>
      </c>
      <c r="H308" s="4" t="s">
        <v>291</v>
      </c>
      <c r="I308" s="738" t="s">
        <v>1291</v>
      </c>
      <c r="J308" s="64"/>
      <c r="K308" s="3"/>
      <c r="L308" s="64">
        <v>50000000</v>
      </c>
      <c r="M308" s="3"/>
      <c r="N308" s="3"/>
      <c r="O308" s="3"/>
      <c r="P308" s="3"/>
      <c r="Q308" s="3"/>
      <c r="R308" s="64">
        <v>50000000</v>
      </c>
      <c r="S308" s="64"/>
    </row>
    <row r="309" spans="1:19" s="297" customFormat="1" ht="36.75" customHeight="1">
      <c r="A309" s="70"/>
      <c r="B309" s="481"/>
      <c r="C309" s="487"/>
      <c r="D309" s="483"/>
      <c r="E309" s="116" t="s">
        <v>165</v>
      </c>
      <c r="F309" s="72" t="s">
        <v>766</v>
      </c>
      <c r="G309" s="3" t="s">
        <v>486</v>
      </c>
      <c r="H309" s="4" t="s">
        <v>291</v>
      </c>
      <c r="I309" s="738" t="s">
        <v>1291</v>
      </c>
      <c r="J309" s="64"/>
      <c r="K309" s="3"/>
      <c r="L309" s="64">
        <v>10000000</v>
      </c>
      <c r="M309" s="3"/>
      <c r="N309" s="3"/>
      <c r="O309" s="3"/>
      <c r="P309" s="3"/>
      <c r="Q309" s="4"/>
      <c r="R309" s="64">
        <v>10000000</v>
      </c>
      <c r="S309" s="64"/>
    </row>
    <row r="310" spans="1:19" s="297" customFormat="1" ht="54" customHeight="1">
      <c r="A310" s="70"/>
      <c r="B310" s="481"/>
      <c r="C310" s="487"/>
      <c r="D310" s="483"/>
      <c r="E310" s="404" t="s">
        <v>164</v>
      </c>
      <c r="F310" s="168" t="s">
        <v>388</v>
      </c>
      <c r="G310" s="3" t="s">
        <v>1082</v>
      </c>
      <c r="H310" s="4" t="s">
        <v>291</v>
      </c>
      <c r="I310" s="738" t="s">
        <v>1291</v>
      </c>
      <c r="J310" s="64"/>
      <c r="K310" s="3"/>
      <c r="L310" s="64">
        <v>10000000</v>
      </c>
      <c r="M310" s="3"/>
      <c r="N310" s="3"/>
      <c r="O310" s="3"/>
      <c r="P310" s="3"/>
      <c r="Q310" s="3"/>
      <c r="R310" s="64">
        <v>10000000</v>
      </c>
      <c r="S310" s="64"/>
    </row>
    <row r="311" spans="1:19" s="297" customFormat="1" ht="30.75" customHeight="1">
      <c r="A311" s="70"/>
      <c r="B311" s="481"/>
      <c r="C311" s="487"/>
      <c r="D311" s="483"/>
      <c r="E311" s="116" t="s">
        <v>163</v>
      </c>
      <c r="F311" s="72" t="s">
        <v>389</v>
      </c>
      <c r="G311" s="3" t="s">
        <v>506</v>
      </c>
      <c r="H311" s="4" t="s">
        <v>291</v>
      </c>
      <c r="I311" s="738" t="s">
        <v>1291</v>
      </c>
      <c r="J311" s="64"/>
      <c r="K311" s="3"/>
      <c r="L311" s="64">
        <v>45000000</v>
      </c>
      <c r="M311" s="3"/>
      <c r="N311" s="3"/>
      <c r="O311" s="3"/>
      <c r="P311" s="3"/>
      <c r="Q311" s="3"/>
      <c r="R311" s="64">
        <v>45000000</v>
      </c>
      <c r="S311" s="64"/>
    </row>
    <row r="312" spans="1:19" s="297" customFormat="1" ht="25.5" customHeight="1">
      <c r="A312" s="74"/>
      <c r="B312" s="481"/>
      <c r="C312" s="487"/>
      <c r="D312" s="483"/>
      <c r="E312" s="404" t="s">
        <v>161</v>
      </c>
      <c r="F312" s="168" t="s">
        <v>390</v>
      </c>
      <c r="G312" s="3" t="s">
        <v>468</v>
      </c>
      <c r="H312" s="4" t="s">
        <v>291</v>
      </c>
      <c r="I312" s="738" t="s">
        <v>1291</v>
      </c>
      <c r="J312" s="64"/>
      <c r="K312" s="3"/>
      <c r="L312" s="64">
        <v>26000000</v>
      </c>
      <c r="M312" s="4"/>
      <c r="N312" s="4"/>
      <c r="O312" s="4"/>
      <c r="P312" s="4"/>
      <c r="Q312" s="3"/>
      <c r="R312" s="64">
        <v>26000000</v>
      </c>
      <c r="S312" s="64"/>
    </row>
    <row r="313" spans="1:19" s="297" customFormat="1" ht="39.75" customHeight="1">
      <c r="A313" s="70"/>
      <c r="B313" s="481"/>
      <c r="C313" s="482"/>
      <c r="D313" s="483"/>
      <c r="E313" s="116" t="s">
        <v>166</v>
      </c>
      <c r="F313" s="72" t="s">
        <v>396</v>
      </c>
      <c r="G313" s="3" t="s">
        <v>486</v>
      </c>
      <c r="H313" s="2" t="s">
        <v>522</v>
      </c>
      <c r="I313" s="738" t="s">
        <v>1291</v>
      </c>
      <c r="J313" s="64" t="s">
        <v>30</v>
      </c>
      <c r="K313" s="3"/>
      <c r="L313" s="64">
        <v>20000000</v>
      </c>
      <c r="M313" s="3"/>
      <c r="N313" s="3"/>
      <c r="O313" s="3"/>
      <c r="P313" s="3"/>
      <c r="Q313" s="4"/>
      <c r="R313" s="64">
        <v>20000000</v>
      </c>
      <c r="S313" s="64"/>
    </row>
    <row r="314" spans="1:19" s="297" customFormat="1" ht="18.75" customHeight="1">
      <c r="A314" s="70"/>
      <c r="B314" s="481"/>
      <c r="C314" s="487"/>
      <c r="D314" s="483"/>
      <c r="E314" s="404" t="s">
        <v>162</v>
      </c>
      <c r="F314" s="168" t="s">
        <v>520</v>
      </c>
      <c r="G314" s="3" t="s">
        <v>508</v>
      </c>
      <c r="H314" s="2" t="s">
        <v>360</v>
      </c>
      <c r="I314" s="738" t="s">
        <v>1291</v>
      </c>
      <c r="J314" s="64"/>
      <c r="K314" s="3"/>
      <c r="L314" s="64">
        <v>20000000</v>
      </c>
      <c r="M314" s="4"/>
      <c r="N314" s="4"/>
      <c r="O314" s="4"/>
      <c r="P314" s="4"/>
      <c r="Q314" s="3"/>
      <c r="R314" s="64">
        <v>20000000</v>
      </c>
      <c r="S314" s="64"/>
    </row>
    <row r="315" spans="1:19" s="297" customFormat="1" ht="35.25" customHeight="1">
      <c r="A315" s="74"/>
      <c r="B315" s="22"/>
      <c r="C315" s="71"/>
      <c r="D315" s="485"/>
      <c r="E315" s="116" t="s">
        <v>631</v>
      </c>
      <c r="F315" s="72" t="s">
        <v>504</v>
      </c>
      <c r="G315" s="3" t="s">
        <v>995</v>
      </c>
      <c r="H315" s="2" t="s">
        <v>507</v>
      </c>
      <c r="I315" s="738" t="s">
        <v>1291</v>
      </c>
      <c r="J315" s="64"/>
      <c r="K315" s="3"/>
      <c r="L315" s="64">
        <v>15000000</v>
      </c>
      <c r="M315" s="3"/>
      <c r="N315" s="3"/>
      <c r="O315" s="3"/>
      <c r="P315" s="3"/>
      <c r="Q315" s="4"/>
      <c r="R315" s="64">
        <v>15000000</v>
      </c>
      <c r="S315" s="64"/>
    </row>
    <row r="316" spans="1:19" s="297" customFormat="1">
      <c r="A316" s="979" t="s">
        <v>25</v>
      </c>
      <c r="B316" s="980"/>
      <c r="C316" s="980"/>
      <c r="D316" s="980"/>
      <c r="E316" s="980"/>
      <c r="F316" s="980"/>
      <c r="G316" s="980"/>
      <c r="H316" s="980"/>
      <c r="I316" s="65"/>
      <c r="J316" s="65"/>
      <c r="K316" s="132"/>
      <c r="R316" s="65">
        <f>SUM(R259:R315)</f>
        <v>2189063500</v>
      </c>
      <c r="S316" s="65"/>
    </row>
    <row r="317" spans="1:19" s="297" customFormat="1" ht="25.5" customHeight="1">
      <c r="A317" s="25" t="s">
        <v>35</v>
      </c>
      <c r="B317" s="984" t="s">
        <v>69</v>
      </c>
      <c r="C317" s="986" t="s">
        <v>37</v>
      </c>
      <c r="D317" s="987"/>
      <c r="E317" s="990" t="s">
        <v>37</v>
      </c>
      <c r="F317" s="991"/>
      <c r="G317" s="492"/>
      <c r="H317" s="492"/>
      <c r="I317" s="65"/>
      <c r="J317" s="65"/>
      <c r="K317" s="132"/>
      <c r="L317" s="492"/>
      <c r="M317" s="492"/>
      <c r="N317" s="492"/>
      <c r="O317" s="492"/>
      <c r="P317" s="492"/>
      <c r="Q317" s="492"/>
      <c r="R317" s="65"/>
      <c r="S317" s="65"/>
    </row>
    <row r="318" spans="1:19" s="297" customFormat="1" ht="30" customHeight="1">
      <c r="A318" s="23"/>
      <c r="B318" s="985"/>
      <c r="C318" s="988"/>
      <c r="D318" s="989"/>
      <c r="E318" s="149" t="s">
        <v>28</v>
      </c>
      <c r="F318" s="2" t="s">
        <v>874</v>
      </c>
      <c r="G318" s="3" t="s">
        <v>34</v>
      </c>
      <c r="H318" s="4" t="s">
        <v>291</v>
      </c>
      <c r="I318" s="738" t="s">
        <v>1291</v>
      </c>
      <c r="J318" s="64"/>
      <c r="K318" s="3"/>
      <c r="L318" s="64">
        <v>25000000</v>
      </c>
      <c r="M318" s="3"/>
      <c r="N318" s="3"/>
      <c r="O318" s="3"/>
      <c r="P318" s="3"/>
      <c r="Q318" s="3"/>
      <c r="R318" s="64">
        <v>25000000</v>
      </c>
      <c r="S318" s="64"/>
    </row>
    <row r="319" spans="1:19" s="297" customFormat="1" ht="37.5" customHeight="1">
      <c r="A319" s="23"/>
      <c r="B319" s="481"/>
      <c r="C319" s="482"/>
      <c r="D319" s="483"/>
      <c r="E319" s="149" t="s">
        <v>29</v>
      </c>
      <c r="F319" s="2" t="s">
        <v>875</v>
      </c>
      <c r="G319" s="3" t="s">
        <v>34</v>
      </c>
      <c r="H319" s="4" t="s">
        <v>291</v>
      </c>
      <c r="I319" s="738" t="s">
        <v>1291</v>
      </c>
      <c r="J319" s="64"/>
      <c r="K319" s="3"/>
      <c r="L319" s="64">
        <v>25000000</v>
      </c>
      <c r="M319" s="3"/>
      <c r="N319" s="3"/>
      <c r="O319" s="3"/>
      <c r="P319" s="3"/>
      <c r="Q319" s="3"/>
      <c r="R319" s="64">
        <v>25000000</v>
      </c>
      <c r="S319" s="64"/>
    </row>
    <row r="320" spans="1:19" s="297" customFormat="1" ht="27" customHeight="1">
      <c r="A320" s="23"/>
      <c r="B320" s="481"/>
      <c r="C320" s="482"/>
      <c r="D320" s="483"/>
      <c r="E320" s="149" t="s">
        <v>31</v>
      </c>
      <c r="F320" s="2" t="s">
        <v>876</v>
      </c>
      <c r="G320" s="3" t="s">
        <v>34</v>
      </c>
      <c r="H320" s="4" t="s">
        <v>291</v>
      </c>
      <c r="I320" s="738" t="s">
        <v>1291</v>
      </c>
      <c r="J320" s="64"/>
      <c r="K320" s="3"/>
      <c r="L320" s="64">
        <v>25000000</v>
      </c>
      <c r="M320" s="3"/>
      <c r="N320" s="3"/>
      <c r="O320" s="3"/>
      <c r="P320" s="3"/>
      <c r="Q320" s="3"/>
      <c r="R320" s="64">
        <v>25000000</v>
      </c>
      <c r="S320" s="64"/>
    </row>
    <row r="321" spans="1:19" s="297" customFormat="1" ht="24.75" customHeight="1">
      <c r="A321" s="23"/>
      <c r="B321" s="45"/>
      <c r="C321" s="988" t="s">
        <v>125</v>
      </c>
      <c r="D321" s="989"/>
      <c r="E321" s="988" t="s">
        <v>125</v>
      </c>
      <c r="F321" s="989"/>
      <c r="G321" s="492"/>
      <c r="H321" s="492"/>
      <c r="I321" s="65"/>
      <c r="J321" s="65"/>
      <c r="K321" s="132"/>
      <c r="L321" s="65"/>
      <c r="M321" s="492"/>
      <c r="N321" s="492"/>
      <c r="O321" s="492"/>
      <c r="P321" s="492"/>
      <c r="Q321" s="492"/>
      <c r="R321" s="65"/>
      <c r="S321" s="65"/>
    </row>
    <row r="322" spans="1:19" s="297" customFormat="1" ht="19.5" customHeight="1">
      <c r="A322" s="34"/>
      <c r="B322" s="46"/>
      <c r="C322" s="988"/>
      <c r="D322" s="989"/>
      <c r="E322" s="149" t="s">
        <v>28</v>
      </c>
      <c r="F322" s="2" t="s">
        <v>877</v>
      </c>
      <c r="G322" s="3" t="s">
        <v>34</v>
      </c>
      <c r="H322" s="4" t="s">
        <v>291</v>
      </c>
      <c r="I322" s="738" t="s">
        <v>1291</v>
      </c>
      <c r="J322" s="64"/>
      <c r="K322" s="3"/>
      <c r="L322" s="64">
        <v>306000000</v>
      </c>
      <c r="M322" s="3"/>
      <c r="N322" s="3"/>
      <c r="O322" s="3"/>
      <c r="P322" s="3"/>
      <c r="Q322" s="3"/>
      <c r="R322" s="64">
        <v>306000000</v>
      </c>
      <c r="S322" s="64"/>
    </row>
    <row r="323" spans="1:19" s="297" customFormat="1" ht="18" customHeight="1">
      <c r="A323" s="34"/>
      <c r="B323" s="46"/>
      <c r="C323" s="482"/>
      <c r="D323" s="483"/>
      <c r="E323" s="149" t="s">
        <v>165</v>
      </c>
      <c r="F323" s="2" t="s">
        <v>878</v>
      </c>
      <c r="G323" s="3" t="s">
        <v>34</v>
      </c>
      <c r="H323" s="4" t="s">
        <v>291</v>
      </c>
      <c r="I323" s="738" t="s">
        <v>1291</v>
      </c>
      <c r="J323" s="64"/>
      <c r="K323" s="3"/>
      <c r="L323" s="64">
        <v>30000000</v>
      </c>
      <c r="M323" s="3"/>
      <c r="N323" s="3"/>
      <c r="O323" s="3"/>
      <c r="P323" s="3"/>
      <c r="Q323" s="3"/>
      <c r="R323" s="64">
        <v>30000000</v>
      </c>
      <c r="S323" s="64"/>
    </row>
    <row r="324" spans="1:19" s="297" customFormat="1" ht="18.75" customHeight="1">
      <c r="A324" s="34"/>
      <c r="B324" s="46"/>
      <c r="C324" s="482"/>
      <c r="D324" s="483"/>
      <c r="E324" s="149" t="s">
        <v>164</v>
      </c>
      <c r="F324" s="2" t="s">
        <v>879</v>
      </c>
      <c r="G324" s="3" t="s">
        <v>34</v>
      </c>
      <c r="H324" s="4" t="s">
        <v>291</v>
      </c>
      <c r="I324" s="738" t="s">
        <v>1291</v>
      </c>
      <c r="J324" s="64"/>
      <c r="K324" s="3"/>
      <c r="L324" s="64">
        <v>30000000</v>
      </c>
      <c r="M324" s="3"/>
      <c r="N324" s="3"/>
      <c r="O324" s="3"/>
      <c r="P324" s="3"/>
      <c r="Q324" s="3"/>
      <c r="R324" s="64">
        <v>30000000</v>
      </c>
      <c r="S324" s="64"/>
    </row>
    <row r="325" spans="1:19" s="297" customFormat="1" ht="18" customHeight="1">
      <c r="A325" s="34"/>
      <c r="B325" s="46"/>
      <c r="C325" s="986" t="s">
        <v>124</v>
      </c>
      <c r="D325" s="987"/>
      <c r="E325" s="988" t="s">
        <v>124</v>
      </c>
      <c r="F325" s="989"/>
      <c r="G325" s="3"/>
      <c r="H325" s="3"/>
      <c r="I325" s="147"/>
      <c r="J325" s="64"/>
      <c r="K325" s="3"/>
      <c r="L325" s="64"/>
      <c r="M325" s="3"/>
      <c r="N325" s="3"/>
      <c r="O325" s="3"/>
      <c r="P325" s="3"/>
      <c r="Q325" s="3"/>
      <c r="R325" s="64"/>
      <c r="S325" s="64"/>
    </row>
    <row r="326" spans="1:19" ht="19.5" customHeight="1">
      <c r="A326" s="26"/>
      <c r="B326" s="47"/>
      <c r="C326" s="992"/>
      <c r="D326" s="993"/>
      <c r="E326" s="149" t="s">
        <v>28</v>
      </c>
      <c r="F326" s="2" t="s">
        <v>623</v>
      </c>
      <c r="G326" s="3" t="s">
        <v>34</v>
      </c>
      <c r="H326" s="4" t="s">
        <v>291</v>
      </c>
      <c r="I326" s="738" t="s">
        <v>1291</v>
      </c>
      <c r="J326" s="64"/>
      <c r="K326" s="3"/>
      <c r="L326" s="64">
        <v>10000000</v>
      </c>
      <c r="M326" s="3"/>
      <c r="N326" s="3"/>
      <c r="O326" s="3"/>
      <c r="P326" s="3"/>
      <c r="Q326" s="3"/>
      <c r="R326" s="64">
        <v>10000000</v>
      </c>
      <c r="S326" s="64"/>
    </row>
    <row r="327" spans="1:19" ht="15" customHeight="1">
      <c r="A327" s="979" t="s">
        <v>73</v>
      </c>
      <c r="B327" s="980"/>
      <c r="C327" s="980"/>
      <c r="D327" s="980"/>
      <c r="E327" s="980"/>
      <c r="F327" s="980"/>
      <c r="G327" s="980"/>
      <c r="H327" s="980"/>
      <c r="I327" s="65"/>
      <c r="J327" s="65"/>
      <c r="K327" s="132"/>
      <c r="L327" s="508"/>
      <c r="M327" s="419"/>
      <c r="N327" s="419"/>
      <c r="O327" s="419"/>
      <c r="P327" s="419"/>
      <c r="Q327" s="419"/>
      <c r="R327" s="65">
        <f>SUM(R318:R326)</f>
        <v>451000000</v>
      </c>
      <c r="S327" s="65"/>
    </row>
    <row r="328" spans="1:19">
      <c r="A328" s="981" t="s">
        <v>20</v>
      </c>
      <c r="B328" s="982"/>
      <c r="C328" s="982"/>
      <c r="D328" s="982"/>
      <c r="E328" s="982"/>
      <c r="F328" s="982"/>
      <c r="G328" s="982"/>
      <c r="H328" s="982"/>
      <c r="I328" s="67"/>
      <c r="J328" s="67"/>
      <c r="K328" s="132"/>
      <c r="L328" s="420"/>
      <c r="M328" s="420"/>
      <c r="N328" s="420"/>
      <c r="O328" s="420"/>
      <c r="P328" s="420"/>
      <c r="Q328" s="420"/>
      <c r="R328" s="67">
        <f>SUM(R327+R316+R258+R215+R108)</f>
        <v>10591112852</v>
      </c>
      <c r="S328" s="67"/>
    </row>
    <row r="329" spans="1:19">
      <c r="A329" s="28"/>
      <c r="B329" s="48"/>
      <c r="C329" s="48"/>
      <c r="D329" s="48"/>
      <c r="E329" s="48"/>
      <c r="F329" s="48"/>
      <c r="G329" s="28"/>
      <c r="H329" s="28"/>
      <c r="I329" s="29"/>
      <c r="J329" s="29"/>
      <c r="K329" s="479"/>
      <c r="L329" s="28"/>
      <c r="M329" s="28"/>
      <c r="N329" s="28"/>
      <c r="O329" s="28"/>
      <c r="P329" s="28"/>
      <c r="Q329" s="28"/>
      <c r="R329" s="29"/>
      <c r="S329" s="478"/>
    </row>
    <row r="330" spans="1:19" ht="15" customHeight="1">
      <c r="A330" s="478"/>
      <c r="B330" s="49"/>
      <c r="C330" s="49"/>
      <c r="D330" s="49"/>
      <c r="E330" s="49"/>
      <c r="F330" s="49"/>
      <c r="G330" s="478"/>
      <c r="H330" s="479"/>
      <c r="I330" s="729"/>
      <c r="J330" s="418"/>
      <c r="K330" s="418"/>
      <c r="L330" s="418"/>
      <c r="M330" s="418"/>
      <c r="N330" s="1036" t="s">
        <v>1544</v>
      </c>
      <c r="O330" s="1036"/>
      <c r="P330" s="418"/>
      <c r="Q330" s="418"/>
      <c r="R330" s="418"/>
    </row>
    <row r="331" spans="1:19">
      <c r="A331" s="478"/>
      <c r="B331" s="983"/>
      <c r="C331" s="983"/>
      <c r="D331" s="983"/>
      <c r="E331" s="983"/>
      <c r="F331" s="983"/>
      <c r="G331" s="478" t="s">
        <v>772</v>
      </c>
      <c r="H331" s="249"/>
      <c r="I331" s="718"/>
      <c r="J331" s="49"/>
      <c r="K331" s="49"/>
      <c r="L331" s="416"/>
      <c r="M331" s="416"/>
      <c r="N331" s="49" t="s">
        <v>308</v>
      </c>
      <c r="O331" s="416"/>
      <c r="P331" s="416"/>
      <c r="Q331" s="478"/>
      <c r="R331" s="49"/>
    </row>
    <row r="332" spans="1:19">
      <c r="A332" s="478"/>
      <c r="B332" s="976"/>
      <c r="C332" s="976"/>
      <c r="D332" s="976"/>
      <c r="E332" s="976"/>
      <c r="F332" s="976"/>
      <c r="G332" s="478"/>
      <c r="H332" s="479"/>
      <c r="I332" s="718"/>
      <c r="J332" s="478"/>
      <c r="K332" s="478"/>
      <c r="L332" s="478"/>
      <c r="M332" s="478"/>
      <c r="N332" s="478"/>
      <c r="O332" s="478"/>
      <c r="P332" s="478"/>
      <c r="Q332" s="478"/>
      <c r="R332" s="478"/>
      <c r="S332" s="478"/>
    </row>
    <row r="333" spans="1:19">
      <c r="A333" s="478"/>
      <c r="B333" s="49"/>
      <c r="C333" s="49"/>
      <c r="D333" s="49"/>
      <c r="E333" s="49"/>
      <c r="F333" s="49"/>
      <c r="G333" s="478"/>
      <c r="H333" s="479"/>
      <c r="I333" s="718"/>
      <c r="J333" s="478"/>
      <c r="K333" s="478"/>
      <c r="L333" s="478"/>
      <c r="M333" s="478"/>
      <c r="N333" s="478"/>
      <c r="O333" s="478"/>
      <c r="P333" s="478"/>
      <c r="Q333" s="478"/>
      <c r="R333" s="478"/>
      <c r="S333" s="478"/>
    </row>
    <row r="334" spans="1:19">
      <c r="A334" s="478" t="s">
        <v>30</v>
      </c>
      <c r="B334" s="976"/>
      <c r="C334" s="976"/>
      <c r="D334" s="976"/>
      <c r="E334" s="976"/>
      <c r="F334" s="976"/>
      <c r="G334" s="478"/>
      <c r="H334" s="479"/>
      <c r="I334" s="718"/>
      <c r="J334" s="478"/>
      <c r="K334" s="478"/>
      <c r="L334" s="478"/>
      <c r="M334" s="478"/>
      <c r="N334" s="478"/>
      <c r="O334" s="478"/>
      <c r="P334" s="478"/>
      <c r="Q334" s="478"/>
      <c r="R334" s="478"/>
      <c r="S334" s="478"/>
    </row>
    <row r="335" spans="1:19">
      <c r="A335" s="478"/>
      <c r="B335" s="977"/>
      <c r="C335" s="977"/>
      <c r="D335" s="977"/>
      <c r="E335" s="977"/>
      <c r="F335" s="977"/>
      <c r="G335" s="31"/>
      <c r="H335" s="479"/>
      <c r="I335" s="726"/>
      <c r="J335" s="417"/>
      <c r="K335" s="417"/>
      <c r="N335" s="417" t="s">
        <v>776</v>
      </c>
      <c r="Q335" s="31"/>
      <c r="R335" s="417"/>
    </row>
    <row r="336" spans="1:19">
      <c r="A336" s="30"/>
      <c r="B336" s="978"/>
      <c r="C336" s="978"/>
      <c r="D336" s="978"/>
      <c r="E336" s="978"/>
      <c r="F336" s="978"/>
      <c r="G336" s="30"/>
      <c r="H336" s="14"/>
      <c r="I336" s="33"/>
      <c r="J336" s="30"/>
      <c r="K336" s="33"/>
      <c r="L336" s="30"/>
      <c r="M336" s="30"/>
      <c r="N336" s="33"/>
      <c r="O336" s="30"/>
      <c r="P336" s="30"/>
      <c r="Q336" s="30"/>
      <c r="R336" s="30"/>
      <c r="S336" s="30"/>
    </row>
    <row r="337" spans="1:19">
      <c r="A337" s="30"/>
      <c r="B337" s="50"/>
      <c r="C337" s="50"/>
      <c r="D337" s="55"/>
      <c r="E337" s="55"/>
      <c r="F337" s="50"/>
      <c r="G337" s="30"/>
      <c r="H337" s="14"/>
      <c r="I337" s="33"/>
      <c r="J337" s="30"/>
      <c r="K337" s="33"/>
      <c r="L337" s="30"/>
      <c r="M337" s="30"/>
      <c r="N337" s="30"/>
      <c r="O337" s="30"/>
      <c r="P337" s="30"/>
      <c r="Q337" s="30"/>
      <c r="R337" s="30"/>
      <c r="S337" s="30"/>
    </row>
    <row r="338" spans="1:19">
      <c r="A338" s="30"/>
      <c r="B338" s="50"/>
      <c r="C338" s="50"/>
      <c r="D338" s="55"/>
      <c r="E338" s="55"/>
      <c r="F338" s="50"/>
      <c r="G338" s="30"/>
      <c r="H338" s="14"/>
      <c r="I338" s="33"/>
      <c r="J338" s="30"/>
      <c r="K338" s="33"/>
      <c r="L338" s="30"/>
      <c r="M338" s="30"/>
      <c r="N338" s="30"/>
      <c r="O338" s="30"/>
      <c r="P338" s="30"/>
      <c r="Q338" s="30"/>
      <c r="R338" s="30"/>
      <c r="S338" s="30"/>
    </row>
  </sheetData>
  <mergeCells count="132">
    <mergeCell ref="A1:S1"/>
    <mergeCell ref="A2:S2"/>
    <mergeCell ref="A4:B4"/>
    <mergeCell ref="A9:A10"/>
    <mergeCell ref="B9:F9"/>
    <mergeCell ref="G9:G10"/>
    <mergeCell ref="H9:H10"/>
    <mergeCell ref="I9:K9"/>
    <mergeCell ref="L9:R9"/>
    <mergeCell ref="S9:S10"/>
    <mergeCell ref="E17:F17"/>
    <mergeCell ref="E19:F19"/>
    <mergeCell ref="E21:F21"/>
    <mergeCell ref="E23:F23"/>
    <mergeCell ref="E25:F25"/>
    <mergeCell ref="E29:F29"/>
    <mergeCell ref="C10:D10"/>
    <mergeCell ref="E10:F10"/>
    <mergeCell ref="C11:D12"/>
    <mergeCell ref="E11:F11"/>
    <mergeCell ref="E13:F13"/>
    <mergeCell ref="E15:F15"/>
    <mergeCell ref="C58:D58"/>
    <mergeCell ref="E58:F58"/>
    <mergeCell ref="E60:F60"/>
    <mergeCell ref="E62:F62"/>
    <mergeCell ref="E67:F67"/>
    <mergeCell ref="C69:D69"/>
    <mergeCell ref="E69:F69"/>
    <mergeCell ref="E31:F31"/>
    <mergeCell ref="E33:F33"/>
    <mergeCell ref="E35:F35"/>
    <mergeCell ref="C38:D39"/>
    <mergeCell ref="E38:F38"/>
    <mergeCell ref="E55:F55"/>
    <mergeCell ref="E97:F97"/>
    <mergeCell ref="C99:D99"/>
    <mergeCell ref="E99:F99"/>
    <mergeCell ref="E102:F102"/>
    <mergeCell ref="E104:F104"/>
    <mergeCell ref="E106:F106"/>
    <mergeCell ref="E77:F77"/>
    <mergeCell ref="E81:F81"/>
    <mergeCell ref="E83:F83"/>
    <mergeCell ref="E91:F91"/>
    <mergeCell ref="E93:F93"/>
    <mergeCell ref="E95:F95"/>
    <mergeCell ref="E130:F130"/>
    <mergeCell ref="E141:F141"/>
    <mergeCell ref="E153:F153"/>
    <mergeCell ref="C157:D157"/>
    <mergeCell ref="E157:F157"/>
    <mergeCell ref="E162:F162"/>
    <mergeCell ref="A108:H108"/>
    <mergeCell ref="C109:D109"/>
    <mergeCell ref="E109:F109"/>
    <mergeCell ref="E113:F113"/>
    <mergeCell ref="C125:D125"/>
    <mergeCell ref="E125:F125"/>
    <mergeCell ref="E111:F111"/>
    <mergeCell ref="E123:F123"/>
    <mergeCell ref="E121:F121"/>
    <mergeCell ref="E204:F204"/>
    <mergeCell ref="E194:F194"/>
    <mergeCell ref="C213:D213"/>
    <mergeCell ref="E213:F213"/>
    <mergeCell ref="A215:H215"/>
    <mergeCell ref="C216:D216"/>
    <mergeCell ref="E216:F216"/>
    <mergeCell ref="E173:F173"/>
    <mergeCell ref="E177:F177"/>
    <mergeCell ref="E190:F190"/>
    <mergeCell ref="E192:F192"/>
    <mergeCell ref="C198:D201"/>
    <mergeCell ref="E198:F198"/>
    <mergeCell ref="E202:F202"/>
    <mergeCell ref="E207:F207"/>
    <mergeCell ref="C209:D209"/>
    <mergeCell ref="E209:F209"/>
    <mergeCell ref="E211:F211"/>
    <mergeCell ref="E200:F200"/>
    <mergeCell ref="E230:F230"/>
    <mergeCell ref="E237:F237"/>
    <mergeCell ref="E240:F240"/>
    <mergeCell ref="E246:F246"/>
    <mergeCell ref="C249:D249"/>
    <mergeCell ref="E249:F249"/>
    <mergeCell ref="E218:F218"/>
    <mergeCell ref="E220:F220"/>
    <mergeCell ref="E222:F222"/>
    <mergeCell ref="C225:D225"/>
    <mergeCell ref="E225:F225"/>
    <mergeCell ref="E227:F227"/>
    <mergeCell ref="E244:F244"/>
    <mergeCell ref="C272:D273"/>
    <mergeCell ref="E272:F272"/>
    <mergeCell ref="E274:F274"/>
    <mergeCell ref="E277:F277"/>
    <mergeCell ref="C279:D280"/>
    <mergeCell ref="E279:F279"/>
    <mergeCell ref="E251:F251"/>
    <mergeCell ref="A258:H258"/>
    <mergeCell ref="C259:D259"/>
    <mergeCell ref="E259:F259"/>
    <mergeCell ref="E263:F263"/>
    <mergeCell ref="E268:F268"/>
    <mergeCell ref="E261:F261"/>
    <mergeCell ref="C304:D304"/>
    <mergeCell ref="E304:F304"/>
    <mergeCell ref="E307:F307"/>
    <mergeCell ref="A316:H316"/>
    <mergeCell ref="B317:B318"/>
    <mergeCell ref="C317:D318"/>
    <mergeCell ref="E317:F317"/>
    <mergeCell ref="E281:F281"/>
    <mergeCell ref="E288:F288"/>
    <mergeCell ref="C296:D296"/>
    <mergeCell ref="E296:F296"/>
    <mergeCell ref="C301:D301"/>
    <mergeCell ref="E301:F301"/>
    <mergeCell ref="N330:O330"/>
    <mergeCell ref="B336:F336"/>
    <mergeCell ref="B331:F331"/>
    <mergeCell ref="B332:F332"/>
    <mergeCell ref="B334:F334"/>
    <mergeCell ref="B335:F335"/>
    <mergeCell ref="C321:D322"/>
    <mergeCell ref="E321:F321"/>
    <mergeCell ref="C325:D326"/>
    <mergeCell ref="E325:F325"/>
    <mergeCell ref="A327:H327"/>
    <mergeCell ref="A328:H328"/>
  </mergeCells>
  <pageMargins left="0.7" right="0.7" top="0.75" bottom="0.75" header="0.3" footer="0.3"/>
  <pageSetup paperSize="5" scale="7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K295"/>
  <sheetViews>
    <sheetView view="pageBreakPreview" topLeftCell="A67" zoomScale="110" zoomScaleSheetLayoutView="110" workbookViewId="0">
      <selection activeCell="D85" sqref="D85"/>
    </sheetView>
  </sheetViews>
  <sheetFormatPr defaultRowHeight="15"/>
  <cols>
    <col min="1" max="1" width="9.140625" style="1"/>
    <col min="2" max="2" width="7.5703125" style="1" customWidth="1"/>
    <col min="3" max="3" width="50.28515625" style="1" customWidth="1"/>
    <col min="4" max="4" width="24.7109375" style="1" customWidth="1"/>
    <col min="5" max="5" width="23.85546875" style="411" customWidth="1"/>
    <col min="6" max="6" width="23.42578125" style="1" customWidth="1"/>
    <col min="7" max="16384" width="9.140625" style="1"/>
  </cols>
  <sheetData>
    <row r="1" spans="1:11">
      <c r="A1" s="1019" t="s">
        <v>544</v>
      </c>
      <c r="B1" s="1019"/>
      <c r="C1" s="1019"/>
      <c r="D1" s="1019"/>
      <c r="E1" s="1019"/>
      <c r="F1" s="1019"/>
      <c r="G1" s="1019"/>
      <c r="H1" s="1019"/>
      <c r="I1" s="1019"/>
    </row>
    <row r="2" spans="1:11" ht="18" customHeight="1">
      <c r="A2" s="1019" t="s">
        <v>545</v>
      </c>
      <c r="B2" s="1019"/>
      <c r="C2" s="1019"/>
      <c r="D2" s="1019"/>
      <c r="E2" s="1019"/>
      <c r="F2" s="1019"/>
      <c r="G2" s="1019"/>
      <c r="H2" s="1019"/>
      <c r="I2" s="1019"/>
    </row>
    <row r="3" spans="1:11" ht="18" customHeight="1">
      <c r="A3" s="408"/>
      <c r="B3" s="408"/>
      <c r="C3" s="408"/>
      <c r="D3" s="408"/>
      <c r="E3" s="408"/>
      <c r="F3" s="408"/>
      <c r="G3" s="408"/>
      <c r="H3" s="408"/>
      <c r="I3" s="408"/>
    </row>
    <row r="4" spans="1:11">
      <c r="A4" s="11" t="s">
        <v>1</v>
      </c>
      <c r="B4" s="42"/>
      <c r="C4" s="409" t="s">
        <v>617</v>
      </c>
      <c r="E4" s="408"/>
      <c r="F4" s="13"/>
      <c r="G4" s="12"/>
      <c r="H4" s="12"/>
      <c r="I4" s="12"/>
      <c r="J4" s="11"/>
      <c r="K4" s="11"/>
    </row>
    <row r="5" spans="1:11">
      <c r="A5" s="11" t="s">
        <v>2</v>
      </c>
      <c r="B5" s="42"/>
      <c r="C5" s="409" t="s">
        <v>618</v>
      </c>
      <c r="E5" s="408"/>
      <c r="F5" s="13"/>
      <c r="G5" s="12"/>
      <c r="H5" s="12"/>
      <c r="I5" s="12"/>
      <c r="J5" s="11"/>
      <c r="K5" s="11"/>
    </row>
    <row r="6" spans="1:11">
      <c r="A6" s="11" t="s">
        <v>3</v>
      </c>
      <c r="B6" s="42"/>
      <c r="C6" s="409" t="s">
        <v>619</v>
      </c>
      <c r="E6" s="408"/>
      <c r="F6" s="13"/>
      <c r="G6" s="12"/>
      <c r="H6" s="12"/>
      <c r="I6" s="12"/>
      <c r="J6" s="11"/>
      <c r="K6" s="11"/>
    </row>
    <row r="7" spans="1:11">
      <c r="A7" s="11" t="s">
        <v>4</v>
      </c>
      <c r="B7" s="42"/>
      <c r="C7" s="409" t="s">
        <v>620</v>
      </c>
      <c r="E7" s="408"/>
      <c r="F7" s="13"/>
      <c r="G7" s="12"/>
      <c r="H7" s="12"/>
      <c r="I7" s="12"/>
      <c r="J7" s="11"/>
      <c r="K7" s="11"/>
    </row>
    <row r="8" spans="1:11" ht="15.75" customHeight="1">
      <c r="A8" s="408"/>
      <c r="B8" s="408"/>
      <c r="C8" s="408"/>
      <c r="D8" s="408"/>
      <c r="E8" s="408"/>
      <c r="F8" s="408"/>
      <c r="G8" s="408"/>
      <c r="H8" s="408"/>
      <c r="I8" s="408"/>
    </row>
    <row r="9" spans="1:11" ht="25.5" customHeight="1">
      <c r="A9" s="1022" t="s">
        <v>546</v>
      </c>
      <c r="B9" s="1039" t="s">
        <v>555</v>
      </c>
      <c r="C9" s="1021" t="s">
        <v>547</v>
      </c>
      <c r="D9" s="1066" t="s">
        <v>563</v>
      </c>
      <c r="E9" s="1021" t="s">
        <v>548</v>
      </c>
      <c r="F9" s="1022" t="s">
        <v>549</v>
      </c>
      <c r="G9" s="1021" t="s">
        <v>201</v>
      </c>
      <c r="H9" s="1021"/>
      <c r="I9" s="1021"/>
    </row>
    <row r="10" spans="1:11">
      <c r="A10" s="1022"/>
      <c r="B10" s="1040"/>
      <c r="C10" s="1021"/>
      <c r="D10" s="1067"/>
      <c r="E10" s="1021"/>
      <c r="F10" s="1022"/>
      <c r="G10" s="410" t="s">
        <v>550</v>
      </c>
      <c r="H10" s="410" t="s">
        <v>551</v>
      </c>
      <c r="I10" s="410" t="s">
        <v>552</v>
      </c>
    </row>
    <row r="11" spans="1:11" s="297" customFormat="1">
      <c r="A11" s="131"/>
      <c r="B11" s="387"/>
      <c r="C11" s="132"/>
      <c r="D11" s="388"/>
      <c r="E11" s="132"/>
      <c r="F11" s="131"/>
      <c r="G11" s="131"/>
      <c r="H11" s="131"/>
      <c r="I11" s="131"/>
    </row>
    <row r="12" spans="1:11" ht="25.5">
      <c r="A12" s="4" t="s">
        <v>182</v>
      </c>
      <c r="B12" s="4">
        <v>1</v>
      </c>
      <c r="C12" s="2" t="s">
        <v>816</v>
      </c>
      <c r="D12" s="2" t="s">
        <v>564</v>
      </c>
      <c r="E12" s="4" t="s">
        <v>291</v>
      </c>
      <c r="F12" s="3" t="s">
        <v>242</v>
      </c>
      <c r="G12" s="4">
        <v>50</v>
      </c>
      <c r="H12" s="3">
        <v>100</v>
      </c>
      <c r="I12" s="4">
        <v>0</v>
      </c>
    </row>
    <row r="13" spans="1:11">
      <c r="A13" s="4" t="s">
        <v>182</v>
      </c>
      <c r="B13" s="4">
        <v>2</v>
      </c>
      <c r="C13" s="2" t="s">
        <v>817</v>
      </c>
      <c r="D13" s="2" t="s">
        <v>564</v>
      </c>
      <c r="E13" s="4" t="s">
        <v>291</v>
      </c>
      <c r="F13" s="3" t="s">
        <v>242</v>
      </c>
      <c r="G13" s="4">
        <v>0</v>
      </c>
      <c r="H13" s="3">
        <v>150</v>
      </c>
      <c r="I13" s="4">
        <v>0</v>
      </c>
    </row>
    <row r="14" spans="1:11">
      <c r="A14" s="69" t="s">
        <v>182</v>
      </c>
      <c r="B14" s="4">
        <v>3</v>
      </c>
      <c r="C14" s="2" t="s">
        <v>642</v>
      </c>
      <c r="D14" s="2" t="s">
        <v>564</v>
      </c>
      <c r="E14" s="4" t="s">
        <v>291</v>
      </c>
      <c r="F14" s="3" t="s">
        <v>462</v>
      </c>
      <c r="G14" s="4">
        <v>50</v>
      </c>
      <c r="H14" s="3">
        <v>60</v>
      </c>
      <c r="I14" s="4">
        <v>0</v>
      </c>
    </row>
    <row r="15" spans="1:11">
      <c r="A15" s="69" t="s">
        <v>182</v>
      </c>
      <c r="B15" s="4">
        <v>4</v>
      </c>
      <c r="C15" s="2" t="s">
        <v>814</v>
      </c>
      <c r="D15" s="2" t="s">
        <v>564</v>
      </c>
      <c r="E15" s="4" t="s">
        <v>291</v>
      </c>
      <c r="F15" s="3" t="s">
        <v>920</v>
      </c>
      <c r="G15" s="4">
        <v>50</v>
      </c>
      <c r="H15" s="3">
        <v>50</v>
      </c>
      <c r="I15" s="4">
        <v>90</v>
      </c>
    </row>
    <row r="16" spans="1:11">
      <c r="A16" s="69" t="s">
        <v>182</v>
      </c>
      <c r="B16" s="4">
        <v>5</v>
      </c>
      <c r="C16" s="2" t="s">
        <v>820</v>
      </c>
      <c r="D16" s="2" t="s">
        <v>564</v>
      </c>
      <c r="E16" s="4" t="s">
        <v>291</v>
      </c>
      <c r="F16" s="3" t="s">
        <v>240</v>
      </c>
      <c r="G16" s="4">
        <v>50</v>
      </c>
      <c r="H16" s="3">
        <v>100</v>
      </c>
      <c r="I16" s="4">
        <v>90</v>
      </c>
    </row>
    <row r="17" spans="1:9">
      <c r="A17" s="4" t="s">
        <v>182</v>
      </c>
      <c r="B17" s="4">
        <v>6</v>
      </c>
      <c r="C17" s="2" t="s">
        <v>57</v>
      </c>
      <c r="D17" s="2" t="s">
        <v>565</v>
      </c>
      <c r="E17" s="4" t="s">
        <v>291</v>
      </c>
      <c r="F17" s="3" t="s">
        <v>462</v>
      </c>
      <c r="G17" s="4">
        <v>30</v>
      </c>
      <c r="H17" s="3">
        <v>30</v>
      </c>
      <c r="I17" s="5">
        <v>0</v>
      </c>
    </row>
    <row r="18" spans="1:9">
      <c r="A18" s="69" t="s">
        <v>182</v>
      </c>
      <c r="B18" s="4">
        <v>7</v>
      </c>
      <c r="C18" s="2" t="s">
        <v>498</v>
      </c>
      <c r="D18" s="2" t="s">
        <v>565</v>
      </c>
      <c r="E18" s="4" t="s">
        <v>291</v>
      </c>
      <c r="F18" s="3" t="s">
        <v>462</v>
      </c>
      <c r="G18" s="4">
        <v>30</v>
      </c>
      <c r="H18" s="3">
        <v>20</v>
      </c>
      <c r="I18" s="5">
        <v>0</v>
      </c>
    </row>
    <row r="19" spans="1:9">
      <c r="A19" s="4" t="s">
        <v>182</v>
      </c>
      <c r="B19" s="4">
        <v>8</v>
      </c>
      <c r="C19" s="2" t="s">
        <v>809</v>
      </c>
      <c r="D19" s="2" t="s">
        <v>553</v>
      </c>
      <c r="E19" s="4" t="s">
        <v>291</v>
      </c>
      <c r="F19" s="3" t="s">
        <v>741</v>
      </c>
      <c r="G19" s="4">
        <v>50</v>
      </c>
      <c r="H19" s="3">
        <v>0</v>
      </c>
      <c r="I19" s="5">
        <v>0</v>
      </c>
    </row>
    <row r="20" spans="1:9">
      <c r="A20" s="4" t="s">
        <v>182</v>
      </c>
      <c r="B20" s="4">
        <v>9</v>
      </c>
      <c r="C20" s="2" t="s">
        <v>810</v>
      </c>
      <c r="D20" s="2" t="s">
        <v>553</v>
      </c>
      <c r="E20" s="4" t="s">
        <v>291</v>
      </c>
      <c r="F20" s="3" t="s">
        <v>984</v>
      </c>
      <c r="G20" s="4">
        <v>100</v>
      </c>
      <c r="H20" s="3">
        <v>0</v>
      </c>
      <c r="I20" s="5">
        <v>0</v>
      </c>
    </row>
    <row r="21" spans="1:9">
      <c r="A21" s="4" t="s">
        <v>182</v>
      </c>
      <c r="B21" s="4">
        <v>10</v>
      </c>
      <c r="C21" s="72" t="s">
        <v>841</v>
      </c>
      <c r="D21" s="2" t="s">
        <v>553</v>
      </c>
      <c r="E21" s="4" t="s">
        <v>291</v>
      </c>
      <c r="F21" s="3" t="s">
        <v>985</v>
      </c>
      <c r="G21" s="4">
        <v>50</v>
      </c>
      <c r="H21" s="3">
        <v>0</v>
      </c>
      <c r="I21" s="4">
        <v>0</v>
      </c>
    </row>
    <row r="22" spans="1:9">
      <c r="A22" s="170" t="s">
        <v>182</v>
      </c>
      <c r="B22" s="4">
        <v>11</v>
      </c>
      <c r="C22" s="260" t="s">
        <v>739</v>
      </c>
      <c r="D22" s="2" t="s">
        <v>553</v>
      </c>
      <c r="E22" s="4" t="s">
        <v>291</v>
      </c>
      <c r="F22" s="3" t="s">
        <v>741</v>
      </c>
      <c r="G22" s="4">
        <v>100</v>
      </c>
      <c r="H22" s="3">
        <v>50</v>
      </c>
      <c r="I22" s="4">
        <v>0</v>
      </c>
    </row>
    <row r="23" spans="1:9">
      <c r="A23" s="170" t="s">
        <v>182</v>
      </c>
      <c r="B23" s="4">
        <v>12</v>
      </c>
      <c r="C23" s="260" t="s">
        <v>736</v>
      </c>
      <c r="D23" s="2" t="s">
        <v>553</v>
      </c>
      <c r="E23" s="4" t="s">
        <v>291</v>
      </c>
      <c r="F23" s="3" t="s">
        <v>34</v>
      </c>
      <c r="G23" s="4">
        <v>100</v>
      </c>
      <c r="H23" s="3">
        <v>50</v>
      </c>
      <c r="I23" s="4">
        <v>0</v>
      </c>
    </row>
    <row r="24" spans="1:9">
      <c r="A24" s="4" t="s">
        <v>441</v>
      </c>
      <c r="B24" s="4">
        <v>13</v>
      </c>
      <c r="C24" s="271" t="s">
        <v>866</v>
      </c>
      <c r="D24" s="135" t="s">
        <v>967</v>
      </c>
      <c r="E24" s="4" t="s">
        <v>291</v>
      </c>
      <c r="F24" s="151" t="s">
        <v>462</v>
      </c>
      <c r="G24" s="4">
        <v>20</v>
      </c>
      <c r="H24" s="151">
        <v>30</v>
      </c>
      <c r="I24" s="4">
        <v>0</v>
      </c>
    </row>
    <row r="25" spans="1:9">
      <c r="A25" s="4" t="s">
        <v>441</v>
      </c>
      <c r="B25" s="4">
        <v>14</v>
      </c>
      <c r="C25" s="346" t="s">
        <v>815</v>
      </c>
      <c r="D25" s="135" t="s">
        <v>967</v>
      </c>
      <c r="E25" s="4" t="s">
        <v>291</v>
      </c>
      <c r="F25" s="151" t="s">
        <v>464</v>
      </c>
      <c r="G25" s="4">
        <v>10</v>
      </c>
      <c r="H25" s="151">
        <v>20</v>
      </c>
      <c r="I25" s="4">
        <v>0</v>
      </c>
    </row>
    <row r="26" spans="1:9">
      <c r="A26" s="4" t="s">
        <v>441</v>
      </c>
      <c r="B26" s="4">
        <v>15</v>
      </c>
      <c r="C26" s="341" t="s">
        <v>867</v>
      </c>
      <c r="D26" s="135" t="s">
        <v>968</v>
      </c>
      <c r="E26" s="4" t="s">
        <v>291</v>
      </c>
      <c r="F26" s="3" t="s">
        <v>458</v>
      </c>
      <c r="G26" s="4">
        <v>10</v>
      </c>
      <c r="H26" s="3">
        <v>20</v>
      </c>
      <c r="I26" s="4">
        <v>0</v>
      </c>
    </row>
    <row r="27" spans="1:9">
      <c r="A27" s="4" t="s">
        <v>441</v>
      </c>
      <c r="B27" s="4">
        <v>16</v>
      </c>
      <c r="C27" s="337" t="s">
        <v>153</v>
      </c>
      <c r="D27" s="135" t="s">
        <v>566</v>
      </c>
      <c r="E27" s="4" t="s">
        <v>291</v>
      </c>
      <c r="F27" s="3" t="s">
        <v>458</v>
      </c>
      <c r="G27" s="4">
        <v>200</v>
      </c>
      <c r="H27" s="3">
        <v>300</v>
      </c>
      <c r="I27" s="4">
        <v>0</v>
      </c>
    </row>
    <row r="28" spans="1:9">
      <c r="A28" s="4" t="s">
        <v>441</v>
      </c>
      <c r="B28" s="4">
        <v>17</v>
      </c>
      <c r="C28" s="173" t="s">
        <v>952</v>
      </c>
      <c r="D28" s="2" t="s">
        <v>564</v>
      </c>
      <c r="E28" s="4" t="s">
        <v>291</v>
      </c>
      <c r="F28" s="3" t="s">
        <v>241</v>
      </c>
      <c r="G28" s="4">
        <v>0</v>
      </c>
      <c r="H28" s="3">
        <v>35</v>
      </c>
      <c r="I28" s="4">
        <v>0</v>
      </c>
    </row>
    <row r="29" spans="1:9">
      <c r="A29" s="4" t="s">
        <v>441</v>
      </c>
      <c r="B29" s="4">
        <v>18</v>
      </c>
      <c r="C29" s="2" t="s">
        <v>33</v>
      </c>
      <c r="D29" s="2" t="s">
        <v>564</v>
      </c>
      <c r="E29" s="4" t="s">
        <v>291</v>
      </c>
      <c r="F29" s="3" t="s">
        <v>241</v>
      </c>
      <c r="G29" s="4">
        <v>0</v>
      </c>
      <c r="H29" s="3">
        <v>35</v>
      </c>
      <c r="I29" s="4">
        <v>0</v>
      </c>
    </row>
    <row r="30" spans="1:9">
      <c r="A30" s="4" t="s">
        <v>441</v>
      </c>
      <c r="B30" s="4">
        <v>19</v>
      </c>
      <c r="C30" s="2" t="s">
        <v>824</v>
      </c>
      <c r="D30" s="2" t="s">
        <v>969</v>
      </c>
      <c r="E30" s="4" t="s">
        <v>291</v>
      </c>
      <c r="F30" s="140" t="s">
        <v>257</v>
      </c>
      <c r="G30" s="4">
        <v>10</v>
      </c>
      <c r="H30" s="140">
        <v>20</v>
      </c>
      <c r="I30" s="139">
        <v>0</v>
      </c>
    </row>
    <row r="31" spans="1:9">
      <c r="A31" s="4" t="s">
        <v>441</v>
      </c>
      <c r="B31" s="4">
        <v>20</v>
      </c>
      <c r="C31" s="2" t="s">
        <v>822</v>
      </c>
      <c r="D31" s="2" t="s">
        <v>969</v>
      </c>
      <c r="E31" s="4" t="s">
        <v>291</v>
      </c>
      <c r="F31" s="140" t="s">
        <v>257</v>
      </c>
      <c r="G31" s="4">
        <v>10</v>
      </c>
      <c r="H31" s="140">
        <v>20</v>
      </c>
      <c r="I31" s="139">
        <v>0</v>
      </c>
    </row>
    <row r="32" spans="1:9">
      <c r="A32" s="4" t="s">
        <v>441</v>
      </c>
      <c r="B32" s="4">
        <v>21</v>
      </c>
      <c r="C32" s="135" t="s">
        <v>139</v>
      </c>
      <c r="D32" s="2" t="s">
        <v>564</v>
      </c>
      <c r="E32" s="4" t="s">
        <v>291</v>
      </c>
      <c r="F32" s="140" t="s">
        <v>288</v>
      </c>
      <c r="G32" s="4">
        <v>0</v>
      </c>
      <c r="H32" s="140">
        <v>100</v>
      </c>
      <c r="I32" s="139">
        <v>0</v>
      </c>
    </row>
    <row r="33" spans="1:9">
      <c r="A33" s="4" t="s">
        <v>441</v>
      </c>
      <c r="B33" s="4">
        <v>22</v>
      </c>
      <c r="C33" s="337" t="s">
        <v>343</v>
      </c>
      <c r="D33" s="2" t="s">
        <v>564</v>
      </c>
      <c r="E33" s="4" t="s">
        <v>291</v>
      </c>
      <c r="F33" s="3" t="s">
        <v>478</v>
      </c>
      <c r="G33" s="4">
        <v>0</v>
      </c>
      <c r="H33" s="140">
        <v>50</v>
      </c>
      <c r="I33" s="139">
        <v>5</v>
      </c>
    </row>
    <row r="34" spans="1:9">
      <c r="A34" s="4" t="s">
        <v>441</v>
      </c>
      <c r="B34" s="4">
        <v>23</v>
      </c>
      <c r="C34" s="337" t="s">
        <v>950</v>
      </c>
      <c r="D34" s="2" t="s">
        <v>564</v>
      </c>
      <c r="E34" s="4" t="s">
        <v>291</v>
      </c>
      <c r="F34" s="3" t="s">
        <v>478</v>
      </c>
      <c r="G34" s="4">
        <v>20</v>
      </c>
      <c r="H34" s="140">
        <v>30</v>
      </c>
      <c r="I34" s="139">
        <v>5</v>
      </c>
    </row>
    <row r="35" spans="1:9">
      <c r="A35" s="4" t="s">
        <v>441</v>
      </c>
      <c r="B35" s="4">
        <v>24</v>
      </c>
      <c r="C35" s="337" t="s">
        <v>986</v>
      </c>
      <c r="D35" s="2" t="s">
        <v>564</v>
      </c>
      <c r="E35" s="4" t="s">
        <v>291</v>
      </c>
      <c r="F35" s="3" t="s">
        <v>478</v>
      </c>
      <c r="G35" s="4">
        <v>20</v>
      </c>
      <c r="H35" s="140">
        <v>30</v>
      </c>
      <c r="I35" s="139">
        <v>5</v>
      </c>
    </row>
    <row r="36" spans="1:9">
      <c r="A36" s="4" t="s">
        <v>441</v>
      </c>
      <c r="B36" s="4">
        <v>25</v>
      </c>
      <c r="C36" s="337" t="s">
        <v>725</v>
      </c>
      <c r="D36" s="2" t="s">
        <v>564</v>
      </c>
      <c r="E36" s="4" t="s">
        <v>291</v>
      </c>
      <c r="F36" s="3" t="s">
        <v>241</v>
      </c>
      <c r="G36" s="4">
        <v>0</v>
      </c>
      <c r="H36" s="3">
        <v>35</v>
      </c>
      <c r="I36" s="4">
        <v>0</v>
      </c>
    </row>
    <row r="37" spans="1:9">
      <c r="A37" s="4" t="s">
        <v>441</v>
      </c>
      <c r="B37" s="4">
        <v>26</v>
      </c>
      <c r="C37" s="337" t="s">
        <v>405</v>
      </c>
      <c r="D37" s="2" t="s">
        <v>566</v>
      </c>
      <c r="E37" s="4" t="s">
        <v>291</v>
      </c>
      <c r="F37" s="3" t="s">
        <v>478</v>
      </c>
      <c r="G37" s="4">
        <v>100</v>
      </c>
      <c r="H37" s="3">
        <v>100</v>
      </c>
      <c r="I37" s="5">
        <v>0</v>
      </c>
    </row>
    <row r="38" spans="1:9">
      <c r="A38" s="4" t="s">
        <v>441</v>
      </c>
      <c r="B38" s="4">
        <v>27</v>
      </c>
      <c r="C38" s="338" t="s">
        <v>737</v>
      </c>
      <c r="D38" s="2" t="s">
        <v>970</v>
      </c>
      <c r="E38" s="4" t="s">
        <v>291</v>
      </c>
      <c r="F38" s="3" t="s">
        <v>478</v>
      </c>
      <c r="G38" s="4">
        <v>20</v>
      </c>
      <c r="H38" s="3">
        <v>30</v>
      </c>
      <c r="I38" s="5">
        <v>5</v>
      </c>
    </row>
    <row r="39" spans="1:9">
      <c r="A39" s="4" t="s">
        <v>441</v>
      </c>
      <c r="B39" s="4">
        <v>28</v>
      </c>
      <c r="C39" s="338" t="s">
        <v>636</v>
      </c>
      <c r="D39" s="2" t="s">
        <v>970</v>
      </c>
      <c r="E39" s="8" t="s">
        <v>291</v>
      </c>
      <c r="F39" s="3" t="s">
        <v>478</v>
      </c>
      <c r="G39" s="8">
        <v>20</v>
      </c>
      <c r="H39" s="7">
        <v>30</v>
      </c>
      <c r="I39" s="5">
        <v>5</v>
      </c>
    </row>
    <row r="40" spans="1:9">
      <c r="A40" s="4" t="s">
        <v>441</v>
      </c>
      <c r="B40" s="4">
        <v>29</v>
      </c>
      <c r="C40" s="338" t="s">
        <v>533</v>
      </c>
      <c r="D40" s="2" t="s">
        <v>970</v>
      </c>
      <c r="E40" s="4" t="s">
        <v>291</v>
      </c>
      <c r="F40" s="3" t="s">
        <v>462</v>
      </c>
      <c r="G40" s="4">
        <v>0</v>
      </c>
      <c r="H40" s="3">
        <v>50</v>
      </c>
      <c r="I40" s="5">
        <v>5</v>
      </c>
    </row>
    <row r="41" spans="1:9" ht="15.75" customHeight="1">
      <c r="A41" s="4" t="s">
        <v>441</v>
      </c>
      <c r="B41" s="4">
        <v>30</v>
      </c>
      <c r="C41" s="338" t="s">
        <v>1049</v>
      </c>
      <c r="D41" s="2" t="s">
        <v>970</v>
      </c>
      <c r="E41" s="4" t="s">
        <v>291</v>
      </c>
      <c r="F41" s="3" t="s">
        <v>67</v>
      </c>
      <c r="G41" s="4">
        <v>0</v>
      </c>
      <c r="H41" s="3">
        <v>50</v>
      </c>
      <c r="I41" s="5">
        <v>5</v>
      </c>
    </row>
    <row r="42" spans="1:9" ht="15" customHeight="1">
      <c r="A42" s="4" t="s">
        <v>441</v>
      </c>
      <c r="B42" s="4">
        <v>31</v>
      </c>
      <c r="C42" s="338" t="s">
        <v>639</v>
      </c>
      <c r="D42" s="173" t="s">
        <v>564</v>
      </c>
      <c r="E42" s="4" t="s">
        <v>291</v>
      </c>
      <c r="F42" s="3" t="s">
        <v>478</v>
      </c>
      <c r="G42" s="4">
        <v>30</v>
      </c>
      <c r="H42" s="3">
        <v>20</v>
      </c>
      <c r="I42" s="5">
        <v>5</v>
      </c>
    </row>
    <row r="43" spans="1:9">
      <c r="A43" s="4" t="s">
        <v>441</v>
      </c>
      <c r="B43" s="4">
        <v>32</v>
      </c>
      <c r="C43" s="346" t="s">
        <v>819</v>
      </c>
      <c r="D43" s="72" t="s">
        <v>971</v>
      </c>
      <c r="E43" s="6" t="s">
        <v>291</v>
      </c>
      <c r="F43" s="3" t="s">
        <v>478</v>
      </c>
      <c r="G43" s="6">
        <v>20</v>
      </c>
      <c r="H43" s="6">
        <v>30</v>
      </c>
      <c r="I43" s="6">
        <v>5</v>
      </c>
    </row>
    <row r="44" spans="1:9">
      <c r="A44" s="4" t="s">
        <v>441</v>
      </c>
      <c r="B44" s="4">
        <v>33</v>
      </c>
      <c r="C44" s="143" t="s">
        <v>346</v>
      </c>
      <c r="D44" s="2" t="s">
        <v>972</v>
      </c>
      <c r="E44" s="4" t="s">
        <v>291</v>
      </c>
      <c r="F44" s="3" t="s">
        <v>241</v>
      </c>
      <c r="G44" s="4">
        <v>100</v>
      </c>
      <c r="H44" s="3">
        <v>100</v>
      </c>
      <c r="I44" s="4">
        <v>10</v>
      </c>
    </row>
    <row r="45" spans="1:9">
      <c r="A45" s="4" t="s">
        <v>441</v>
      </c>
      <c r="B45" s="4">
        <v>34</v>
      </c>
      <c r="C45" s="143" t="s">
        <v>812</v>
      </c>
      <c r="D45" s="2" t="s">
        <v>972</v>
      </c>
      <c r="E45" s="4" t="s">
        <v>291</v>
      </c>
      <c r="F45" s="3" t="s">
        <v>339</v>
      </c>
      <c r="G45" s="4">
        <v>100</v>
      </c>
      <c r="H45" s="3">
        <v>100</v>
      </c>
      <c r="I45" s="4">
        <v>10</v>
      </c>
    </row>
    <row r="46" spans="1:9" ht="15" customHeight="1">
      <c r="A46" s="4" t="s">
        <v>441</v>
      </c>
      <c r="B46" s="4">
        <v>35</v>
      </c>
      <c r="C46" s="143" t="s">
        <v>813</v>
      </c>
      <c r="D46" s="2" t="s">
        <v>972</v>
      </c>
      <c r="E46" s="6" t="s">
        <v>341</v>
      </c>
      <c r="F46" s="6" t="s">
        <v>981</v>
      </c>
      <c r="G46" s="6">
        <v>100</v>
      </c>
      <c r="H46" s="6">
        <v>100</v>
      </c>
      <c r="I46" s="6">
        <v>10</v>
      </c>
    </row>
    <row r="47" spans="1:9">
      <c r="A47" s="4" t="s">
        <v>441</v>
      </c>
      <c r="B47" s="4">
        <v>36</v>
      </c>
      <c r="C47" s="2" t="s">
        <v>832</v>
      </c>
      <c r="D47" s="72" t="s">
        <v>966</v>
      </c>
      <c r="E47" s="6" t="s">
        <v>342</v>
      </c>
      <c r="F47" s="6" t="s">
        <v>34</v>
      </c>
      <c r="G47" s="6">
        <v>50</v>
      </c>
      <c r="H47" s="6">
        <v>100</v>
      </c>
      <c r="I47" s="6">
        <v>10</v>
      </c>
    </row>
    <row r="48" spans="1:9" ht="25.5">
      <c r="A48" s="4" t="s">
        <v>441</v>
      </c>
      <c r="B48" s="4">
        <v>37</v>
      </c>
      <c r="C48" s="173" t="s">
        <v>669</v>
      </c>
      <c r="D48" s="72" t="s">
        <v>566</v>
      </c>
      <c r="E48" s="6" t="s">
        <v>342</v>
      </c>
      <c r="F48" s="6" t="s">
        <v>66</v>
      </c>
      <c r="G48" s="6">
        <v>50</v>
      </c>
      <c r="H48" s="6">
        <v>20</v>
      </c>
      <c r="I48" s="6">
        <v>5</v>
      </c>
    </row>
    <row r="49" spans="1:9">
      <c r="A49" s="4" t="s">
        <v>439</v>
      </c>
      <c r="B49" s="4">
        <v>38</v>
      </c>
      <c r="C49" s="271" t="s">
        <v>336</v>
      </c>
      <c r="D49" s="2" t="s">
        <v>554</v>
      </c>
      <c r="E49" s="4" t="s">
        <v>300</v>
      </c>
      <c r="F49" s="3" t="s">
        <v>987</v>
      </c>
      <c r="G49" s="4">
        <v>40</v>
      </c>
      <c r="H49" s="3">
        <v>40</v>
      </c>
      <c r="I49" s="4">
        <v>0</v>
      </c>
    </row>
    <row r="50" spans="1:9" ht="63.75">
      <c r="A50" s="4" t="s">
        <v>439</v>
      </c>
      <c r="B50" s="4">
        <v>39</v>
      </c>
      <c r="C50" s="337" t="s">
        <v>921</v>
      </c>
      <c r="D50" s="173" t="s">
        <v>566</v>
      </c>
      <c r="E50" s="4" t="s">
        <v>291</v>
      </c>
      <c r="F50" s="3" t="s">
        <v>34</v>
      </c>
      <c r="G50" s="4">
        <v>20</v>
      </c>
      <c r="H50" s="3">
        <v>30</v>
      </c>
      <c r="I50" s="5">
        <v>5</v>
      </c>
    </row>
    <row r="51" spans="1:9" ht="18.75" customHeight="1">
      <c r="A51" s="4" t="s">
        <v>439</v>
      </c>
      <c r="B51" s="4">
        <v>40</v>
      </c>
      <c r="C51" s="348" t="s">
        <v>333</v>
      </c>
      <c r="D51" s="173" t="s">
        <v>566</v>
      </c>
      <c r="E51" s="4" t="s">
        <v>990</v>
      </c>
      <c r="F51" s="3" t="s">
        <v>988</v>
      </c>
      <c r="G51" s="4">
        <v>25</v>
      </c>
      <c r="H51" s="3">
        <v>25</v>
      </c>
      <c r="I51" s="5">
        <v>30</v>
      </c>
    </row>
    <row r="52" spans="1:9">
      <c r="A52" s="4" t="s">
        <v>439</v>
      </c>
      <c r="B52" s="4">
        <v>41</v>
      </c>
      <c r="C52" s="271" t="s">
        <v>802</v>
      </c>
      <c r="D52" s="173" t="s">
        <v>566</v>
      </c>
      <c r="E52" s="4" t="s">
        <v>991</v>
      </c>
      <c r="F52" s="3" t="s">
        <v>36</v>
      </c>
      <c r="G52" s="4">
        <v>30</v>
      </c>
      <c r="H52" s="3">
        <v>40</v>
      </c>
      <c r="I52" s="5">
        <v>0</v>
      </c>
    </row>
    <row r="53" spans="1:9" ht="16.5" customHeight="1">
      <c r="A53" s="4" t="s">
        <v>439</v>
      </c>
      <c r="B53" s="4">
        <v>42</v>
      </c>
      <c r="C53" s="271" t="s">
        <v>803</v>
      </c>
      <c r="D53" s="173" t="s">
        <v>566</v>
      </c>
      <c r="E53" s="4" t="s">
        <v>990</v>
      </c>
      <c r="F53" s="3" t="s">
        <v>977</v>
      </c>
      <c r="G53" s="4">
        <v>50</v>
      </c>
      <c r="H53" s="3">
        <v>50</v>
      </c>
      <c r="I53" s="5">
        <v>5</v>
      </c>
    </row>
    <row r="54" spans="1:9">
      <c r="A54" s="4" t="s">
        <v>439</v>
      </c>
      <c r="B54" s="4">
        <v>43</v>
      </c>
      <c r="C54" s="271" t="s">
        <v>805</v>
      </c>
      <c r="D54" s="173" t="s">
        <v>566</v>
      </c>
      <c r="E54" s="4" t="s">
        <v>291</v>
      </c>
      <c r="F54" s="3" t="s">
        <v>989</v>
      </c>
      <c r="G54" s="4">
        <v>100</v>
      </c>
      <c r="H54" s="3">
        <v>120</v>
      </c>
      <c r="I54" s="5">
        <v>20</v>
      </c>
    </row>
    <row r="55" spans="1:9">
      <c r="A55" s="4" t="s">
        <v>439</v>
      </c>
      <c r="B55" s="4">
        <v>44</v>
      </c>
      <c r="C55" s="271" t="s">
        <v>808</v>
      </c>
      <c r="D55" s="173" t="s">
        <v>566</v>
      </c>
      <c r="E55" s="4" t="s">
        <v>291</v>
      </c>
      <c r="F55" s="3" t="s">
        <v>989</v>
      </c>
      <c r="G55" s="4">
        <v>100</v>
      </c>
      <c r="H55" s="3">
        <v>120</v>
      </c>
      <c r="I55" s="5">
        <v>20</v>
      </c>
    </row>
    <row r="56" spans="1:9">
      <c r="A56" s="4" t="s">
        <v>439</v>
      </c>
      <c r="B56" s="4">
        <v>45</v>
      </c>
      <c r="C56" s="271" t="s">
        <v>917</v>
      </c>
      <c r="D56" s="173" t="s">
        <v>566</v>
      </c>
      <c r="E56" s="4" t="s">
        <v>291</v>
      </c>
      <c r="F56" s="3" t="s">
        <v>989</v>
      </c>
      <c r="G56" s="4">
        <v>100</v>
      </c>
      <c r="H56" s="3">
        <v>120</v>
      </c>
      <c r="I56" s="5">
        <v>20</v>
      </c>
    </row>
    <row r="57" spans="1:9">
      <c r="A57" s="4" t="s">
        <v>439</v>
      </c>
      <c r="B57" s="4">
        <v>46</v>
      </c>
      <c r="C57" s="341" t="s">
        <v>839</v>
      </c>
      <c r="D57" s="173" t="s">
        <v>566</v>
      </c>
      <c r="E57" s="4" t="s">
        <v>291</v>
      </c>
      <c r="F57" s="3" t="s">
        <v>916</v>
      </c>
      <c r="G57" s="4">
        <v>200</v>
      </c>
      <c r="H57" s="3">
        <v>200</v>
      </c>
      <c r="I57" s="5">
        <v>20</v>
      </c>
    </row>
    <row r="58" spans="1:9">
      <c r="A58" s="4" t="s">
        <v>183</v>
      </c>
      <c r="B58" s="4">
        <v>47</v>
      </c>
      <c r="C58" s="173" t="s">
        <v>131</v>
      </c>
      <c r="D58" s="173" t="s">
        <v>566</v>
      </c>
      <c r="E58" s="4" t="s">
        <v>291</v>
      </c>
      <c r="F58" s="3" t="s">
        <v>66</v>
      </c>
      <c r="G58" s="4">
        <v>20</v>
      </c>
      <c r="H58" s="3">
        <v>60</v>
      </c>
      <c r="I58" s="5">
        <v>0</v>
      </c>
    </row>
    <row r="59" spans="1:9">
      <c r="A59" s="4" t="s">
        <v>183</v>
      </c>
      <c r="B59" s="4">
        <v>48</v>
      </c>
      <c r="C59" s="173" t="s">
        <v>660</v>
      </c>
      <c r="D59" s="173" t="s">
        <v>554</v>
      </c>
      <c r="E59" s="4" t="s">
        <v>291</v>
      </c>
      <c r="F59" s="3" t="s">
        <v>66</v>
      </c>
      <c r="G59" s="4">
        <v>50</v>
      </c>
      <c r="H59" s="3">
        <v>50</v>
      </c>
      <c r="I59" s="5">
        <v>0</v>
      </c>
    </row>
    <row r="60" spans="1:9">
      <c r="A60" s="4" t="s">
        <v>183</v>
      </c>
      <c r="B60" s="4">
        <v>49</v>
      </c>
      <c r="C60" s="173" t="s">
        <v>661</v>
      </c>
      <c r="D60" s="173" t="s">
        <v>554</v>
      </c>
      <c r="E60" s="4" t="s">
        <v>291</v>
      </c>
      <c r="F60" s="3" t="s">
        <v>66</v>
      </c>
      <c r="G60" s="4">
        <v>50</v>
      </c>
      <c r="H60" s="3">
        <v>50</v>
      </c>
      <c r="I60" s="5">
        <v>0</v>
      </c>
    </row>
    <row r="61" spans="1:9">
      <c r="A61" s="4" t="s">
        <v>183</v>
      </c>
      <c r="B61" s="4">
        <v>50</v>
      </c>
      <c r="C61" s="173" t="s">
        <v>659</v>
      </c>
      <c r="D61" s="173" t="s">
        <v>554</v>
      </c>
      <c r="E61" s="4" t="s">
        <v>291</v>
      </c>
      <c r="F61" s="3" t="s">
        <v>66</v>
      </c>
      <c r="G61" s="4">
        <v>50</v>
      </c>
      <c r="H61" s="3">
        <v>50</v>
      </c>
      <c r="I61" s="5">
        <v>0</v>
      </c>
    </row>
    <row r="62" spans="1:9">
      <c r="A62" s="4" t="s">
        <v>183</v>
      </c>
      <c r="B62" s="4">
        <v>51</v>
      </c>
      <c r="C62" s="173" t="s">
        <v>662</v>
      </c>
      <c r="D62" s="173" t="s">
        <v>554</v>
      </c>
      <c r="E62" s="4" t="s">
        <v>291</v>
      </c>
      <c r="F62" s="3" t="s">
        <v>66</v>
      </c>
      <c r="G62" s="4">
        <v>50</v>
      </c>
      <c r="H62" s="3">
        <v>50</v>
      </c>
      <c r="I62" s="5">
        <v>0</v>
      </c>
    </row>
    <row r="63" spans="1:9" ht="25.5">
      <c r="A63" s="4" t="s">
        <v>183</v>
      </c>
      <c r="B63" s="4">
        <v>52</v>
      </c>
      <c r="C63" s="173" t="s">
        <v>663</v>
      </c>
      <c r="D63" s="173" t="s">
        <v>554</v>
      </c>
      <c r="E63" s="4" t="s">
        <v>291</v>
      </c>
      <c r="F63" s="3" t="s">
        <v>34</v>
      </c>
      <c r="G63" s="4">
        <v>20</v>
      </c>
      <c r="H63" s="3">
        <v>30</v>
      </c>
      <c r="I63" s="5">
        <v>0</v>
      </c>
    </row>
    <row r="64" spans="1:9">
      <c r="A64" s="4" t="s">
        <v>183</v>
      </c>
      <c r="B64" s="4">
        <v>53</v>
      </c>
      <c r="C64" s="173" t="s">
        <v>668</v>
      </c>
      <c r="D64" s="173" t="s">
        <v>554</v>
      </c>
      <c r="E64" s="4" t="s">
        <v>291</v>
      </c>
      <c r="F64" s="3" t="s">
        <v>34</v>
      </c>
      <c r="G64" s="4">
        <v>20</v>
      </c>
      <c r="H64" s="3">
        <v>30</v>
      </c>
      <c r="I64" s="5">
        <v>0</v>
      </c>
    </row>
    <row r="65" spans="1:9" ht="25.5">
      <c r="A65" s="4" t="s">
        <v>183</v>
      </c>
      <c r="B65" s="4">
        <v>54</v>
      </c>
      <c r="C65" s="173" t="s">
        <v>796</v>
      </c>
      <c r="D65" s="173" t="s">
        <v>554</v>
      </c>
      <c r="E65" s="4" t="s">
        <v>291</v>
      </c>
      <c r="F65" s="3" t="s">
        <v>66</v>
      </c>
      <c r="G65" s="4">
        <v>20</v>
      </c>
      <c r="H65" s="3">
        <v>30</v>
      </c>
      <c r="I65" s="5">
        <v>0</v>
      </c>
    </row>
    <row r="66" spans="1:9" ht="25.5">
      <c r="A66" s="4" t="s">
        <v>183</v>
      </c>
      <c r="B66" s="4">
        <v>55</v>
      </c>
      <c r="C66" s="173" t="s">
        <v>797</v>
      </c>
      <c r="D66" s="173" t="s">
        <v>554</v>
      </c>
      <c r="E66" s="4" t="s">
        <v>291</v>
      </c>
      <c r="F66" s="3" t="s">
        <v>66</v>
      </c>
      <c r="G66" s="4">
        <v>20</v>
      </c>
      <c r="H66" s="3">
        <v>30</v>
      </c>
      <c r="I66" s="5">
        <v>0</v>
      </c>
    </row>
    <row r="67" spans="1:9">
      <c r="A67" s="4" t="s">
        <v>183</v>
      </c>
      <c r="B67" s="4">
        <v>56</v>
      </c>
      <c r="C67" s="173" t="s">
        <v>948</v>
      </c>
      <c r="D67" s="173" t="s">
        <v>554</v>
      </c>
      <c r="E67" s="4" t="s">
        <v>291</v>
      </c>
      <c r="F67" s="3" t="s">
        <v>66</v>
      </c>
      <c r="G67" s="4">
        <v>20</v>
      </c>
      <c r="H67" s="3">
        <v>30</v>
      </c>
      <c r="I67" s="5">
        <v>0</v>
      </c>
    </row>
    <row r="68" spans="1:9">
      <c r="A68" s="4" t="s">
        <v>183</v>
      </c>
      <c r="B68" s="4">
        <v>57</v>
      </c>
      <c r="C68" s="173" t="s">
        <v>800</v>
      </c>
      <c r="D68" s="173" t="s">
        <v>554</v>
      </c>
      <c r="E68" s="4" t="s">
        <v>291</v>
      </c>
      <c r="F68" s="3" t="s">
        <v>34</v>
      </c>
      <c r="G68" s="4">
        <v>20</v>
      </c>
      <c r="H68" s="3">
        <v>30</v>
      </c>
      <c r="I68" s="5">
        <v>0</v>
      </c>
    </row>
    <row r="69" spans="1:9">
      <c r="A69" s="4" t="s">
        <v>183</v>
      </c>
      <c r="B69" s="4">
        <v>58</v>
      </c>
      <c r="C69" s="173" t="s">
        <v>836</v>
      </c>
      <c r="D69" s="173" t="s">
        <v>554</v>
      </c>
      <c r="E69" s="4" t="s">
        <v>291</v>
      </c>
      <c r="F69" s="3" t="s">
        <v>34</v>
      </c>
      <c r="G69" s="4">
        <v>50</v>
      </c>
      <c r="H69" s="3">
        <v>50</v>
      </c>
      <c r="I69" s="5">
        <v>0</v>
      </c>
    </row>
    <row r="70" spans="1:9">
      <c r="A70" s="4" t="s">
        <v>183</v>
      </c>
      <c r="B70" s="4">
        <v>59</v>
      </c>
      <c r="C70" s="173" t="s">
        <v>801</v>
      </c>
      <c r="D70" s="173" t="s">
        <v>554</v>
      </c>
      <c r="E70" s="4" t="s">
        <v>291</v>
      </c>
      <c r="F70" s="3" t="s">
        <v>34</v>
      </c>
      <c r="G70" s="4">
        <v>50</v>
      </c>
      <c r="H70" s="3">
        <v>50</v>
      </c>
      <c r="I70" s="5">
        <v>0</v>
      </c>
    </row>
    <row r="71" spans="1:9">
      <c r="A71" s="174" t="s">
        <v>457</v>
      </c>
      <c r="B71" s="4">
        <v>60</v>
      </c>
      <c r="C71" s="72" t="s">
        <v>362</v>
      </c>
      <c r="D71" s="173" t="s">
        <v>567</v>
      </c>
      <c r="E71" s="4" t="s">
        <v>341</v>
      </c>
      <c r="F71" s="3" t="s">
        <v>339</v>
      </c>
      <c r="G71" s="4">
        <v>400</v>
      </c>
      <c r="H71" s="3">
        <v>350</v>
      </c>
      <c r="I71" s="5">
        <v>0</v>
      </c>
    </row>
    <row r="72" spans="1:9" ht="17.25" customHeight="1">
      <c r="A72" s="174" t="s">
        <v>457</v>
      </c>
      <c r="B72" s="4">
        <v>61</v>
      </c>
      <c r="C72" s="72" t="s">
        <v>500</v>
      </c>
      <c r="D72" s="72" t="s">
        <v>570</v>
      </c>
      <c r="E72" s="155" t="s">
        <v>342</v>
      </c>
      <c r="F72" s="156" t="s">
        <v>503</v>
      </c>
      <c r="G72" s="155">
        <v>200</v>
      </c>
      <c r="H72" s="156">
        <v>100</v>
      </c>
      <c r="I72" s="155">
        <v>0</v>
      </c>
    </row>
    <row r="73" spans="1:9" ht="18" customHeight="1">
      <c r="A73" s="174" t="s">
        <v>457</v>
      </c>
      <c r="B73" s="4">
        <v>62</v>
      </c>
      <c r="C73" s="72" t="s">
        <v>524</v>
      </c>
      <c r="D73" s="72" t="s">
        <v>570</v>
      </c>
      <c r="E73" s="155" t="s">
        <v>342</v>
      </c>
      <c r="F73" s="156" t="s">
        <v>992</v>
      </c>
      <c r="G73" s="155">
        <v>250</v>
      </c>
      <c r="H73" s="156">
        <v>150</v>
      </c>
      <c r="I73" s="155">
        <v>10</v>
      </c>
    </row>
    <row r="74" spans="1:9">
      <c r="A74" s="174" t="s">
        <v>457</v>
      </c>
      <c r="B74" s="4">
        <v>63</v>
      </c>
      <c r="C74" s="271" t="s">
        <v>755</v>
      </c>
      <c r="D74" s="72" t="s">
        <v>566</v>
      </c>
      <c r="E74" s="155" t="s">
        <v>342</v>
      </c>
      <c r="F74" s="156" t="s">
        <v>758</v>
      </c>
      <c r="G74" s="155">
        <v>100</v>
      </c>
      <c r="H74" s="156">
        <v>100</v>
      </c>
      <c r="I74" s="5">
        <v>5</v>
      </c>
    </row>
    <row r="75" spans="1:9">
      <c r="A75" s="174" t="s">
        <v>457</v>
      </c>
      <c r="B75" s="4">
        <v>64</v>
      </c>
      <c r="C75" s="72" t="s">
        <v>448</v>
      </c>
      <c r="D75" s="72" t="s">
        <v>566</v>
      </c>
      <c r="E75" s="4" t="s">
        <v>507</v>
      </c>
      <c r="F75" s="3" t="s">
        <v>451</v>
      </c>
      <c r="G75" s="4">
        <v>200</v>
      </c>
      <c r="H75" s="3">
        <v>150</v>
      </c>
      <c r="I75" s="5">
        <v>5</v>
      </c>
    </row>
    <row r="76" spans="1:9">
      <c r="A76" s="174" t="s">
        <v>457</v>
      </c>
      <c r="B76" s="4">
        <v>65</v>
      </c>
      <c r="C76" s="72" t="s">
        <v>452</v>
      </c>
      <c r="D76" s="72" t="s">
        <v>566</v>
      </c>
      <c r="E76" s="121" t="s">
        <v>360</v>
      </c>
      <c r="F76" s="156" t="s">
        <v>516</v>
      </c>
      <c r="G76" s="190">
        <v>400</v>
      </c>
      <c r="H76" s="191">
        <v>350</v>
      </c>
      <c r="I76" s="192">
        <v>0</v>
      </c>
    </row>
    <row r="77" spans="1:9">
      <c r="A77" s="174" t="s">
        <v>457</v>
      </c>
      <c r="B77" s="4">
        <v>66</v>
      </c>
      <c r="C77" s="72" t="s">
        <v>846</v>
      </c>
      <c r="D77" s="72" t="s">
        <v>566</v>
      </c>
      <c r="E77" s="121" t="s">
        <v>360</v>
      </c>
      <c r="F77" s="3" t="s">
        <v>339</v>
      </c>
      <c r="G77" s="193">
        <v>200</v>
      </c>
      <c r="H77" s="194">
        <v>300</v>
      </c>
      <c r="I77" s="192">
        <v>5</v>
      </c>
    </row>
    <row r="78" spans="1:9">
      <c r="A78" s="174" t="s">
        <v>457</v>
      </c>
      <c r="B78" s="4">
        <v>67</v>
      </c>
      <c r="C78" s="72" t="s">
        <v>847</v>
      </c>
      <c r="D78" s="72" t="s">
        <v>566</v>
      </c>
      <c r="E78" s="121" t="s">
        <v>360</v>
      </c>
      <c r="F78" s="3" t="s">
        <v>339</v>
      </c>
      <c r="G78" s="4">
        <v>250</v>
      </c>
      <c r="H78" s="3">
        <v>200</v>
      </c>
      <c r="I78" s="5">
        <v>10</v>
      </c>
    </row>
    <row r="79" spans="1:9">
      <c r="A79" s="174" t="s">
        <v>457</v>
      </c>
      <c r="B79" s="4">
        <v>68</v>
      </c>
      <c r="C79" s="271" t="s">
        <v>848</v>
      </c>
      <c r="D79" s="72" t="s">
        <v>566</v>
      </c>
      <c r="E79" s="121" t="s">
        <v>360</v>
      </c>
      <c r="F79" s="3" t="s">
        <v>339</v>
      </c>
      <c r="G79" s="4">
        <v>200</v>
      </c>
      <c r="H79" s="3">
        <v>100</v>
      </c>
      <c r="I79" s="5">
        <v>0</v>
      </c>
    </row>
    <row r="80" spans="1:9">
      <c r="A80" s="174" t="s">
        <v>457</v>
      </c>
      <c r="B80" s="4">
        <v>69</v>
      </c>
      <c r="C80" s="271" t="s">
        <v>857</v>
      </c>
      <c r="D80" s="72" t="s">
        <v>566</v>
      </c>
      <c r="E80" s="4" t="s">
        <v>416</v>
      </c>
      <c r="F80" s="3" t="s">
        <v>339</v>
      </c>
      <c r="G80" s="4">
        <v>200</v>
      </c>
      <c r="H80" s="3">
        <v>150</v>
      </c>
      <c r="I80" s="5">
        <v>0</v>
      </c>
    </row>
    <row r="81" spans="1:9">
      <c r="A81" s="174" t="s">
        <v>457</v>
      </c>
      <c r="B81" s="4">
        <v>70</v>
      </c>
      <c r="C81" s="271" t="s">
        <v>858</v>
      </c>
      <c r="D81" s="72" t="s">
        <v>566</v>
      </c>
      <c r="E81" s="4" t="s">
        <v>416</v>
      </c>
      <c r="F81" s="3" t="s">
        <v>339</v>
      </c>
      <c r="G81" s="4">
        <v>200</v>
      </c>
      <c r="H81" s="3">
        <v>100</v>
      </c>
      <c r="I81" s="5">
        <v>0</v>
      </c>
    </row>
    <row r="82" spans="1:9">
      <c r="A82" s="174" t="s">
        <v>457</v>
      </c>
      <c r="B82" s="4">
        <v>71</v>
      </c>
      <c r="C82" s="72" t="s">
        <v>855</v>
      </c>
      <c r="D82" s="72" t="s">
        <v>566</v>
      </c>
      <c r="E82" s="4" t="s">
        <v>398</v>
      </c>
      <c r="F82" s="3" t="s">
        <v>458</v>
      </c>
      <c r="G82" s="4">
        <v>400</v>
      </c>
      <c r="H82" s="3">
        <v>300</v>
      </c>
      <c r="I82" s="5">
        <v>10</v>
      </c>
    </row>
    <row r="83" spans="1:9">
      <c r="A83" s="174" t="s">
        <v>442</v>
      </c>
      <c r="B83" s="4">
        <v>72</v>
      </c>
      <c r="C83" s="72" t="s">
        <v>377</v>
      </c>
      <c r="D83" s="72" t="s">
        <v>566</v>
      </c>
      <c r="E83" s="4" t="s">
        <v>398</v>
      </c>
      <c r="F83" s="3" t="s">
        <v>378</v>
      </c>
      <c r="G83" s="6">
        <v>200</v>
      </c>
      <c r="H83" s="3">
        <v>150</v>
      </c>
      <c r="I83" s="5">
        <v>10</v>
      </c>
    </row>
    <row r="84" spans="1:9">
      <c r="A84" s="174" t="s">
        <v>442</v>
      </c>
      <c r="B84" s="4">
        <v>73</v>
      </c>
      <c r="C84" s="173" t="s">
        <v>896</v>
      </c>
      <c r="D84" s="72" t="s">
        <v>973</v>
      </c>
      <c r="E84" s="4" t="s">
        <v>360</v>
      </c>
      <c r="F84" s="3" t="s">
        <v>993</v>
      </c>
      <c r="G84" s="6">
        <v>130</v>
      </c>
      <c r="H84" s="3">
        <v>0</v>
      </c>
      <c r="I84" s="5">
        <v>0</v>
      </c>
    </row>
    <row r="85" spans="1:9" ht="25.5">
      <c r="A85" s="174" t="s">
        <v>442</v>
      </c>
      <c r="B85" s="4">
        <v>74</v>
      </c>
      <c r="C85" s="143" t="s">
        <v>873</v>
      </c>
      <c r="D85" s="72" t="s">
        <v>566</v>
      </c>
      <c r="E85" s="4" t="s">
        <v>291</v>
      </c>
      <c r="F85" s="3" t="s">
        <v>741</v>
      </c>
      <c r="G85" s="6">
        <v>0</v>
      </c>
      <c r="H85" s="188">
        <v>100</v>
      </c>
      <c r="I85" s="6">
        <v>0</v>
      </c>
    </row>
    <row r="86" spans="1:9">
      <c r="A86" s="174" t="s">
        <v>442</v>
      </c>
      <c r="B86" s="4">
        <v>75</v>
      </c>
      <c r="C86" s="143" t="s">
        <v>888</v>
      </c>
      <c r="D86" s="135" t="s">
        <v>566</v>
      </c>
      <c r="E86" s="4" t="s">
        <v>291</v>
      </c>
      <c r="F86" s="3" t="s">
        <v>894</v>
      </c>
      <c r="G86" s="6">
        <v>0</v>
      </c>
      <c r="H86" s="188">
        <v>100</v>
      </c>
      <c r="I86" s="6">
        <v>0</v>
      </c>
    </row>
    <row r="87" spans="1:9">
      <c r="A87" s="174" t="s">
        <v>442</v>
      </c>
      <c r="B87" s="4">
        <v>76</v>
      </c>
      <c r="C87" s="72" t="s">
        <v>385</v>
      </c>
      <c r="D87" s="113" t="s">
        <v>568</v>
      </c>
      <c r="E87" s="4" t="s">
        <v>291</v>
      </c>
      <c r="F87" s="3" t="s">
        <v>458</v>
      </c>
      <c r="G87" s="6">
        <v>500</v>
      </c>
      <c r="H87" s="188">
        <v>500</v>
      </c>
      <c r="I87" s="155">
        <v>0</v>
      </c>
    </row>
    <row r="88" spans="1:9">
      <c r="A88" s="174" t="s">
        <v>442</v>
      </c>
      <c r="B88" s="4">
        <v>77</v>
      </c>
      <c r="C88" s="143" t="s">
        <v>843</v>
      </c>
      <c r="D88" s="72" t="s">
        <v>566</v>
      </c>
      <c r="E88" s="155" t="s">
        <v>291</v>
      </c>
      <c r="F88" s="156" t="s">
        <v>891</v>
      </c>
      <c r="G88" s="155">
        <v>2</v>
      </c>
      <c r="H88" s="156">
        <v>48</v>
      </c>
      <c r="I88" s="155">
        <v>0</v>
      </c>
    </row>
    <row r="89" spans="1:9">
      <c r="A89" s="174" t="s">
        <v>442</v>
      </c>
      <c r="B89" s="4">
        <v>78</v>
      </c>
      <c r="C89" s="143" t="s">
        <v>844</v>
      </c>
      <c r="D89" s="2" t="s">
        <v>566</v>
      </c>
      <c r="E89" s="4" t="s">
        <v>291</v>
      </c>
      <c r="F89" s="3" t="s">
        <v>36</v>
      </c>
      <c r="G89" s="384">
        <v>500</v>
      </c>
      <c r="H89" s="188">
        <v>500</v>
      </c>
      <c r="I89" s="155">
        <v>0</v>
      </c>
    </row>
    <row r="90" spans="1:9" ht="17.25" customHeight="1">
      <c r="A90" s="174" t="s">
        <v>442</v>
      </c>
      <c r="B90" s="4">
        <v>79</v>
      </c>
      <c r="C90" s="72" t="s">
        <v>766</v>
      </c>
      <c r="D90" s="2" t="s">
        <v>566</v>
      </c>
      <c r="E90" s="4" t="s">
        <v>291</v>
      </c>
      <c r="F90" s="3" t="s">
        <v>994</v>
      </c>
      <c r="G90" s="6">
        <v>0</v>
      </c>
      <c r="H90" s="188">
        <v>100</v>
      </c>
      <c r="I90" s="155">
        <v>0</v>
      </c>
    </row>
    <row r="91" spans="1:9" ht="25.5">
      <c r="A91" s="174" t="s">
        <v>442</v>
      </c>
      <c r="B91" s="4">
        <v>80</v>
      </c>
      <c r="C91" s="168" t="s">
        <v>388</v>
      </c>
      <c r="D91" s="2" t="s">
        <v>566</v>
      </c>
      <c r="E91" s="4" t="s">
        <v>291</v>
      </c>
      <c r="F91" s="3" t="s">
        <v>508</v>
      </c>
      <c r="G91" s="6">
        <v>15</v>
      </c>
      <c r="H91" s="188">
        <v>5</v>
      </c>
      <c r="I91" s="155">
        <v>0</v>
      </c>
    </row>
    <row r="92" spans="1:9">
      <c r="A92" s="174" t="s">
        <v>442</v>
      </c>
      <c r="B92" s="4">
        <v>81</v>
      </c>
      <c r="C92" s="72" t="s">
        <v>389</v>
      </c>
      <c r="D92" s="2" t="s">
        <v>566</v>
      </c>
      <c r="E92" s="4" t="s">
        <v>291</v>
      </c>
      <c r="F92" s="3" t="s">
        <v>995</v>
      </c>
      <c r="G92" s="195">
        <v>0</v>
      </c>
      <c r="H92" s="196">
        <v>100</v>
      </c>
      <c r="I92" s="195">
        <v>0</v>
      </c>
    </row>
    <row r="93" spans="1:9">
      <c r="A93" s="174" t="s">
        <v>442</v>
      </c>
      <c r="B93" s="4">
        <v>82</v>
      </c>
      <c r="C93" s="168" t="s">
        <v>390</v>
      </c>
      <c r="D93" s="2" t="s">
        <v>566</v>
      </c>
      <c r="E93" s="155" t="s">
        <v>416</v>
      </c>
      <c r="F93" s="156" t="s">
        <v>508</v>
      </c>
      <c r="G93" s="155">
        <v>40</v>
      </c>
      <c r="H93" s="156">
        <v>20</v>
      </c>
      <c r="I93" s="155">
        <v>0</v>
      </c>
    </row>
    <row r="94" spans="1:9">
      <c r="A94" s="174" t="s">
        <v>442</v>
      </c>
      <c r="B94" s="4">
        <v>83</v>
      </c>
      <c r="C94" s="72" t="s">
        <v>396</v>
      </c>
      <c r="D94" s="2" t="s">
        <v>566</v>
      </c>
      <c r="E94" s="6" t="s">
        <v>291</v>
      </c>
      <c r="F94" s="6" t="s">
        <v>994</v>
      </c>
      <c r="G94" s="6">
        <v>0</v>
      </c>
      <c r="H94" s="6">
        <v>100</v>
      </c>
      <c r="I94" s="6">
        <v>0</v>
      </c>
    </row>
    <row r="95" spans="1:9">
      <c r="A95" s="174" t="s">
        <v>442</v>
      </c>
      <c r="B95" s="4">
        <v>84</v>
      </c>
      <c r="C95" s="168" t="s">
        <v>520</v>
      </c>
      <c r="D95" s="2" t="s">
        <v>566</v>
      </c>
      <c r="E95" s="4" t="s">
        <v>291</v>
      </c>
      <c r="F95" s="3" t="s">
        <v>508</v>
      </c>
      <c r="G95" s="4">
        <v>200</v>
      </c>
      <c r="H95" s="3">
        <v>0</v>
      </c>
      <c r="I95" s="4">
        <v>0</v>
      </c>
    </row>
    <row r="96" spans="1:9">
      <c r="A96" s="174" t="s">
        <v>442</v>
      </c>
      <c r="B96" s="4">
        <v>85</v>
      </c>
      <c r="C96" s="72" t="s">
        <v>504</v>
      </c>
      <c r="D96" s="2" t="s">
        <v>566</v>
      </c>
      <c r="E96" s="4" t="s">
        <v>291</v>
      </c>
      <c r="F96" s="3" t="s">
        <v>508</v>
      </c>
      <c r="G96" s="4">
        <v>0</v>
      </c>
      <c r="H96" s="3">
        <v>100</v>
      </c>
      <c r="I96" s="4">
        <v>0</v>
      </c>
    </row>
    <row r="97" spans="1:9">
      <c r="A97" s="4" t="s">
        <v>959</v>
      </c>
      <c r="B97" s="4">
        <v>86</v>
      </c>
      <c r="C97" s="2" t="s">
        <v>310</v>
      </c>
      <c r="D97" s="2" t="s">
        <v>566</v>
      </c>
      <c r="E97" s="4" t="s">
        <v>291</v>
      </c>
      <c r="F97" s="3" t="s">
        <v>996</v>
      </c>
      <c r="G97" s="4">
        <v>100</v>
      </c>
      <c r="H97" s="3">
        <v>100</v>
      </c>
      <c r="I97" s="4">
        <v>0</v>
      </c>
    </row>
    <row r="98" spans="1:9">
      <c r="A98" s="4" t="s">
        <v>959</v>
      </c>
      <c r="B98" s="4">
        <v>87</v>
      </c>
      <c r="C98" s="2" t="s">
        <v>728</v>
      </c>
      <c r="D98" s="2" t="s">
        <v>566</v>
      </c>
      <c r="E98" s="4" t="s">
        <v>291</v>
      </c>
      <c r="F98" s="3" t="s">
        <v>730</v>
      </c>
      <c r="G98" s="4">
        <v>250</v>
      </c>
      <c r="H98" s="3">
        <v>200</v>
      </c>
      <c r="I98" s="4">
        <v>0</v>
      </c>
    </row>
    <row r="99" spans="1:9">
      <c r="A99" s="4" t="s">
        <v>959</v>
      </c>
      <c r="B99" s="4">
        <v>88</v>
      </c>
      <c r="C99" s="168" t="s">
        <v>953</v>
      </c>
      <c r="D99" s="2" t="s">
        <v>566</v>
      </c>
      <c r="E99" s="4" t="s">
        <v>342</v>
      </c>
      <c r="F99" s="3" t="s">
        <v>357</v>
      </c>
      <c r="G99" s="4">
        <v>150</v>
      </c>
      <c r="H99" s="3">
        <v>100</v>
      </c>
      <c r="I99" s="4">
        <v>5</v>
      </c>
    </row>
    <row r="100" spans="1:9">
      <c r="A100" s="4" t="s">
        <v>959</v>
      </c>
      <c r="B100" s="4">
        <v>89</v>
      </c>
      <c r="C100" s="224" t="s">
        <v>954</v>
      </c>
      <c r="D100" s="2" t="s">
        <v>566</v>
      </c>
      <c r="E100" s="4" t="s">
        <v>341</v>
      </c>
      <c r="F100" s="3" t="s">
        <v>339</v>
      </c>
      <c r="G100" s="4">
        <v>250</v>
      </c>
      <c r="H100" s="3">
        <v>200</v>
      </c>
      <c r="I100" s="4">
        <v>0</v>
      </c>
    </row>
    <row r="101" spans="1:9">
      <c r="A101" s="4" t="s">
        <v>959</v>
      </c>
      <c r="B101" s="4">
        <v>90</v>
      </c>
      <c r="C101" s="168" t="s">
        <v>856</v>
      </c>
      <c r="D101" s="2" t="s">
        <v>566</v>
      </c>
      <c r="E101" s="4" t="s">
        <v>416</v>
      </c>
      <c r="F101" s="3" t="s">
        <v>339</v>
      </c>
      <c r="G101" s="4">
        <v>150</v>
      </c>
      <c r="H101" s="3">
        <v>200</v>
      </c>
      <c r="I101" s="4">
        <v>0</v>
      </c>
    </row>
    <row r="102" spans="1:9">
      <c r="A102" s="4" t="s">
        <v>959</v>
      </c>
      <c r="B102" s="4">
        <v>91</v>
      </c>
      <c r="C102" s="160" t="s">
        <v>956</v>
      </c>
      <c r="D102" s="2" t="s">
        <v>566</v>
      </c>
      <c r="E102" s="4" t="s">
        <v>341</v>
      </c>
      <c r="F102" s="3" t="s">
        <v>997</v>
      </c>
      <c r="G102" s="4">
        <v>100</v>
      </c>
      <c r="H102" s="3">
        <v>200</v>
      </c>
      <c r="I102" s="4">
        <v>0</v>
      </c>
    </row>
    <row r="103" spans="1:9">
      <c r="A103" s="4" t="s">
        <v>959</v>
      </c>
      <c r="B103" s="4">
        <v>92</v>
      </c>
      <c r="C103" s="160" t="s">
        <v>957</v>
      </c>
      <c r="D103" s="2" t="s">
        <v>566</v>
      </c>
      <c r="E103" s="4" t="s">
        <v>998</v>
      </c>
      <c r="F103" s="3" t="s">
        <v>531</v>
      </c>
      <c r="G103" s="4">
        <v>250</v>
      </c>
      <c r="H103" s="3">
        <v>200</v>
      </c>
      <c r="I103" s="4">
        <v>0</v>
      </c>
    </row>
    <row r="104" spans="1:9">
      <c r="A104" s="4" t="s">
        <v>959</v>
      </c>
      <c r="B104" s="4">
        <v>93</v>
      </c>
      <c r="C104" s="112" t="s">
        <v>852</v>
      </c>
      <c r="D104" s="2" t="s">
        <v>566</v>
      </c>
      <c r="E104" s="4" t="s">
        <v>507</v>
      </c>
      <c r="F104" s="3" t="s">
        <v>339</v>
      </c>
      <c r="G104" s="4">
        <v>350</v>
      </c>
      <c r="H104" s="3">
        <v>200</v>
      </c>
      <c r="I104" s="4">
        <v>5</v>
      </c>
    </row>
    <row r="105" spans="1:9">
      <c r="A105" s="4" t="s">
        <v>959</v>
      </c>
      <c r="B105" s="4">
        <v>94</v>
      </c>
      <c r="C105" s="112" t="s">
        <v>850</v>
      </c>
      <c r="D105" s="2" t="s">
        <v>566</v>
      </c>
      <c r="E105" s="4" t="s">
        <v>341</v>
      </c>
      <c r="F105" s="3" t="s">
        <v>339</v>
      </c>
      <c r="G105" s="193">
        <v>200</v>
      </c>
      <c r="H105" s="194">
        <v>200</v>
      </c>
      <c r="I105" s="193">
        <v>5</v>
      </c>
    </row>
    <row r="106" spans="1:9">
      <c r="A106" s="4" t="s">
        <v>959</v>
      </c>
      <c r="B106" s="4">
        <v>95</v>
      </c>
      <c r="C106" s="112" t="s">
        <v>854</v>
      </c>
      <c r="D106" s="2" t="s">
        <v>566</v>
      </c>
      <c r="E106" s="139" t="s">
        <v>853</v>
      </c>
      <c r="F106" s="140" t="s">
        <v>339</v>
      </c>
      <c r="G106" s="139">
        <v>100</v>
      </c>
      <c r="H106" s="140">
        <v>150</v>
      </c>
      <c r="I106" s="139">
        <v>5</v>
      </c>
    </row>
    <row r="107" spans="1:9">
      <c r="A107" s="4" t="s">
        <v>959</v>
      </c>
      <c r="B107" s="4">
        <v>96</v>
      </c>
      <c r="C107" s="112" t="s">
        <v>859</v>
      </c>
      <c r="D107" s="2" t="s">
        <v>566</v>
      </c>
      <c r="E107" s="4" t="s">
        <v>416</v>
      </c>
      <c r="F107" s="3" t="s">
        <v>339</v>
      </c>
      <c r="G107" s="4">
        <v>250</v>
      </c>
      <c r="H107" s="3">
        <v>100</v>
      </c>
      <c r="I107" s="4">
        <v>5</v>
      </c>
    </row>
    <row r="108" spans="1:9">
      <c r="A108" s="4" t="s">
        <v>958</v>
      </c>
      <c r="B108" s="4">
        <v>97</v>
      </c>
      <c r="C108" s="72" t="s">
        <v>864</v>
      </c>
      <c r="D108" s="2" t="s">
        <v>566</v>
      </c>
      <c r="E108" s="4" t="s">
        <v>291</v>
      </c>
      <c r="F108" s="3" t="s">
        <v>579</v>
      </c>
      <c r="G108" s="385">
        <v>1732</v>
      </c>
      <c r="H108" s="386">
        <v>1591</v>
      </c>
      <c r="I108" s="4">
        <v>0</v>
      </c>
    </row>
    <row r="109" spans="1:9">
      <c r="A109" s="4" t="s">
        <v>456</v>
      </c>
      <c r="B109" s="4">
        <v>98</v>
      </c>
      <c r="C109" s="173" t="s">
        <v>830</v>
      </c>
      <c r="D109" s="2" t="s">
        <v>566</v>
      </c>
      <c r="E109" s="4" t="s">
        <v>291</v>
      </c>
      <c r="F109" s="386" t="s">
        <v>378</v>
      </c>
      <c r="G109" s="385">
        <v>1732</v>
      </c>
      <c r="H109" s="386">
        <v>1591</v>
      </c>
      <c r="I109" s="4">
        <v>5</v>
      </c>
    </row>
    <row r="110" spans="1:9">
      <c r="A110" s="4" t="s">
        <v>186</v>
      </c>
      <c r="B110" s="4">
        <v>99</v>
      </c>
      <c r="C110" s="2" t="s">
        <v>874</v>
      </c>
      <c r="D110" s="2" t="s">
        <v>566</v>
      </c>
      <c r="E110" s="4" t="s">
        <v>291</v>
      </c>
      <c r="F110" s="3" t="s">
        <v>458</v>
      </c>
      <c r="G110" s="4">
        <v>100</v>
      </c>
      <c r="H110" s="3">
        <v>100</v>
      </c>
      <c r="I110" s="4">
        <v>5</v>
      </c>
    </row>
    <row r="111" spans="1:9">
      <c r="A111" s="4" t="s">
        <v>186</v>
      </c>
      <c r="B111" s="4">
        <v>100</v>
      </c>
      <c r="C111" s="2" t="s">
        <v>875</v>
      </c>
      <c r="D111" s="2" t="s">
        <v>566</v>
      </c>
      <c r="E111" s="4" t="s">
        <v>291</v>
      </c>
      <c r="F111" s="3" t="s">
        <v>458</v>
      </c>
      <c r="G111" s="4">
        <v>200</v>
      </c>
      <c r="H111" s="4">
        <v>100</v>
      </c>
      <c r="I111" s="4">
        <v>10</v>
      </c>
    </row>
    <row r="112" spans="1:9" ht="14.25" customHeight="1">
      <c r="A112" s="4" t="s">
        <v>186</v>
      </c>
      <c r="B112" s="4">
        <v>101</v>
      </c>
      <c r="C112" s="2" t="s">
        <v>876</v>
      </c>
      <c r="D112" s="2" t="s">
        <v>566</v>
      </c>
      <c r="E112" s="4" t="s">
        <v>291</v>
      </c>
      <c r="F112" s="3" t="s">
        <v>458</v>
      </c>
      <c r="G112" s="4">
        <v>200</v>
      </c>
      <c r="H112" s="4">
        <v>100</v>
      </c>
      <c r="I112" s="4">
        <v>10</v>
      </c>
    </row>
    <row r="113" spans="1:9">
      <c r="A113" s="4" t="s">
        <v>186</v>
      </c>
      <c r="B113" s="4">
        <v>102</v>
      </c>
      <c r="C113" s="2" t="s">
        <v>877</v>
      </c>
      <c r="D113" s="2" t="s">
        <v>565</v>
      </c>
      <c r="E113" s="4" t="s">
        <v>291</v>
      </c>
      <c r="F113" s="385" t="s">
        <v>487</v>
      </c>
      <c r="G113" s="4">
        <v>150</v>
      </c>
      <c r="H113" s="4">
        <v>136</v>
      </c>
      <c r="I113" s="4">
        <v>286</v>
      </c>
    </row>
    <row r="114" spans="1:9">
      <c r="A114" s="4" t="s">
        <v>186</v>
      </c>
      <c r="B114" s="4">
        <v>103</v>
      </c>
      <c r="C114" s="2" t="s">
        <v>878</v>
      </c>
      <c r="D114" s="143" t="s">
        <v>565</v>
      </c>
      <c r="E114" s="4" t="s">
        <v>291</v>
      </c>
      <c r="F114" s="4" t="s">
        <v>34</v>
      </c>
      <c r="G114" s="4">
        <v>100</v>
      </c>
      <c r="H114" s="4">
        <v>100</v>
      </c>
      <c r="I114" s="4">
        <v>5</v>
      </c>
    </row>
    <row r="115" spans="1:9">
      <c r="A115" s="4" t="s">
        <v>186</v>
      </c>
      <c r="B115" s="4">
        <v>104</v>
      </c>
      <c r="C115" s="2" t="s">
        <v>879</v>
      </c>
      <c r="D115" s="2" t="s">
        <v>565</v>
      </c>
      <c r="E115" s="4" t="s">
        <v>291</v>
      </c>
      <c r="F115" s="4" t="s">
        <v>458</v>
      </c>
      <c r="G115" s="4">
        <v>100</v>
      </c>
      <c r="H115" s="4">
        <v>100</v>
      </c>
      <c r="I115" s="4">
        <v>0</v>
      </c>
    </row>
    <row r="116" spans="1:9">
      <c r="A116" s="4" t="s">
        <v>186</v>
      </c>
      <c r="B116" s="4">
        <v>105</v>
      </c>
      <c r="C116" s="2" t="s">
        <v>623</v>
      </c>
      <c r="D116" s="2" t="s">
        <v>565</v>
      </c>
      <c r="E116" s="4" t="s">
        <v>291</v>
      </c>
      <c r="F116" s="4" t="s">
        <v>34</v>
      </c>
      <c r="G116" s="4">
        <v>100</v>
      </c>
      <c r="H116" s="4">
        <v>100</v>
      </c>
      <c r="I116" s="4">
        <v>0</v>
      </c>
    </row>
    <row r="117" spans="1:9">
      <c r="A117" s="4" t="s">
        <v>475</v>
      </c>
      <c r="B117" s="4">
        <v>106</v>
      </c>
      <c r="C117" s="2" t="s">
        <v>862</v>
      </c>
      <c r="D117" s="2" t="s">
        <v>974</v>
      </c>
      <c r="E117" s="4" t="s">
        <v>291</v>
      </c>
      <c r="F117" s="4" t="s">
        <v>999</v>
      </c>
      <c r="G117" s="4">
        <v>200</v>
      </c>
      <c r="H117" s="4">
        <v>0</v>
      </c>
      <c r="I117" s="4">
        <v>0</v>
      </c>
    </row>
    <row r="118" spans="1:9">
      <c r="A118" s="4" t="s">
        <v>470</v>
      </c>
      <c r="B118" s="4">
        <v>107</v>
      </c>
      <c r="C118" s="2" t="s">
        <v>62</v>
      </c>
      <c r="D118" s="2" t="s">
        <v>975</v>
      </c>
      <c r="E118" s="4" t="s">
        <v>291</v>
      </c>
      <c r="F118" s="4" t="s">
        <v>908</v>
      </c>
      <c r="G118" s="4">
        <v>500</v>
      </c>
      <c r="H118" s="4">
        <v>0</v>
      </c>
      <c r="I118" s="4">
        <v>0</v>
      </c>
    </row>
    <row r="119" spans="1:9">
      <c r="A119" s="4" t="s">
        <v>470</v>
      </c>
      <c r="B119" s="4">
        <v>108</v>
      </c>
      <c r="C119" s="135" t="s">
        <v>837</v>
      </c>
      <c r="D119" s="2" t="s">
        <v>975</v>
      </c>
      <c r="E119" s="4" t="s">
        <v>291</v>
      </c>
      <c r="F119" s="4" t="s">
        <v>908</v>
      </c>
      <c r="G119" s="4">
        <v>500</v>
      </c>
      <c r="H119" s="4">
        <v>0</v>
      </c>
      <c r="I119" s="4">
        <v>0</v>
      </c>
    </row>
    <row r="120" spans="1:9">
      <c r="A120" s="4" t="s">
        <v>470</v>
      </c>
      <c r="B120" s="4">
        <v>109</v>
      </c>
      <c r="C120" s="72" t="s">
        <v>742</v>
      </c>
      <c r="D120" s="2" t="s">
        <v>566</v>
      </c>
      <c r="E120" s="4" t="s">
        <v>291</v>
      </c>
      <c r="F120" s="4" t="s">
        <v>1000</v>
      </c>
      <c r="G120" s="4">
        <v>500</v>
      </c>
      <c r="H120" s="4">
        <v>20</v>
      </c>
      <c r="I120" s="4">
        <v>20</v>
      </c>
    </row>
    <row r="121" spans="1:9">
      <c r="A121" s="4" t="s">
        <v>470</v>
      </c>
      <c r="B121" s="4">
        <v>110</v>
      </c>
      <c r="C121" s="72" t="s">
        <v>426</v>
      </c>
      <c r="D121" s="2" t="s">
        <v>566</v>
      </c>
      <c r="E121" s="4" t="s">
        <v>291</v>
      </c>
      <c r="F121" s="4" t="s">
        <v>339</v>
      </c>
      <c r="G121" s="193">
        <v>200</v>
      </c>
      <c r="H121" s="193">
        <v>100</v>
      </c>
      <c r="I121" s="193">
        <v>0</v>
      </c>
    </row>
    <row r="122" spans="1:9">
      <c r="A122" s="4" t="s">
        <v>185</v>
      </c>
      <c r="B122" s="4">
        <v>111</v>
      </c>
      <c r="C122" s="2" t="s">
        <v>156</v>
      </c>
      <c r="D122" s="2" t="s">
        <v>565</v>
      </c>
      <c r="E122" s="4" t="s">
        <v>291</v>
      </c>
      <c r="F122" s="4" t="s">
        <v>458</v>
      </c>
      <c r="G122" s="193">
        <v>200</v>
      </c>
      <c r="H122" s="193">
        <v>250</v>
      </c>
      <c r="I122" s="193">
        <v>0</v>
      </c>
    </row>
    <row r="123" spans="1:9" ht="25.5">
      <c r="A123" s="4" t="s">
        <v>185</v>
      </c>
      <c r="B123" s="4">
        <v>112</v>
      </c>
      <c r="C123" s="2" t="s">
        <v>436</v>
      </c>
      <c r="D123" s="2" t="s">
        <v>565</v>
      </c>
      <c r="E123" s="4" t="s">
        <v>291</v>
      </c>
      <c r="F123" s="4" t="s">
        <v>55</v>
      </c>
      <c r="G123" s="4">
        <v>20</v>
      </c>
      <c r="H123" s="4">
        <v>40</v>
      </c>
      <c r="I123" s="4">
        <v>0</v>
      </c>
    </row>
    <row r="124" spans="1:9">
      <c r="A124" s="4" t="s">
        <v>185</v>
      </c>
      <c r="B124" s="4">
        <v>113</v>
      </c>
      <c r="C124" s="2" t="s">
        <v>868</v>
      </c>
      <c r="D124" s="135" t="s">
        <v>565</v>
      </c>
      <c r="E124" s="4" t="s">
        <v>291</v>
      </c>
      <c r="F124" s="4" t="s">
        <v>229</v>
      </c>
      <c r="G124" s="4">
        <v>50</v>
      </c>
      <c r="H124" s="4">
        <v>100</v>
      </c>
      <c r="I124" s="4">
        <v>0</v>
      </c>
    </row>
    <row r="125" spans="1:9">
      <c r="A125" s="4" t="s">
        <v>185</v>
      </c>
      <c r="B125" s="4">
        <v>114</v>
      </c>
      <c r="C125" s="2" t="s">
        <v>174</v>
      </c>
      <c r="D125" s="135" t="s">
        <v>565</v>
      </c>
      <c r="E125" s="4" t="s">
        <v>291</v>
      </c>
      <c r="F125" s="3" t="s">
        <v>229</v>
      </c>
      <c r="G125" s="4">
        <v>100</v>
      </c>
      <c r="H125" s="3">
        <v>200</v>
      </c>
      <c r="I125" s="4">
        <v>5</v>
      </c>
    </row>
    <row r="126" spans="1:9" ht="25.5">
      <c r="A126" s="4" t="s">
        <v>185</v>
      </c>
      <c r="B126" s="4">
        <v>115</v>
      </c>
      <c r="C126" s="2" t="s">
        <v>626</v>
      </c>
      <c r="D126" s="2" t="s">
        <v>565</v>
      </c>
      <c r="E126" s="4" t="s">
        <v>291</v>
      </c>
      <c r="F126" s="4" t="s">
        <v>229</v>
      </c>
      <c r="G126" s="4">
        <v>100</v>
      </c>
      <c r="H126" s="3">
        <v>200</v>
      </c>
      <c r="I126" s="193">
        <v>5</v>
      </c>
    </row>
    <row r="127" spans="1:9">
      <c r="A127" s="4" t="s">
        <v>185</v>
      </c>
      <c r="B127" s="4">
        <v>116</v>
      </c>
      <c r="C127" s="2" t="s">
        <v>793</v>
      </c>
      <c r="D127" s="135" t="s">
        <v>565</v>
      </c>
      <c r="E127" s="155" t="s">
        <v>360</v>
      </c>
      <c r="F127" s="156" t="s">
        <v>229</v>
      </c>
      <c r="G127" s="187">
        <v>100</v>
      </c>
      <c r="H127" s="191">
        <v>100</v>
      </c>
      <c r="I127" s="187">
        <v>0</v>
      </c>
    </row>
    <row r="128" spans="1:9">
      <c r="A128" s="4" t="s">
        <v>185</v>
      </c>
      <c r="B128" s="4">
        <v>117</v>
      </c>
      <c r="C128" s="143" t="s">
        <v>763</v>
      </c>
      <c r="D128" s="135" t="s">
        <v>565</v>
      </c>
      <c r="E128" s="4" t="s">
        <v>291</v>
      </c>
      <c r="F128" s="3" t="s">
        <v>34</v>
      </c>
      <c r="G128" s="193">
        <v>20</v>
      </c>
      <c r="H128" s="194">
        <v>30</v>
      </c>
      <c r="I128" s="192">
        <v>0</v>
      </c>
    </row>
    <row r="129" spans="1:9">
      <c r="A129" s="4" t="s">
        <v>185</v>
      </c>
      <c r="B129" s="4">
        <v>118</v>
      </c>
      <c r="C129" s="2" t="s">
        <v>50</v>
      </c>
      <c r="D129" s="143" t="s">
        <v>565</v>
      </c>
      <c r="E129" s="4" t="s">
        <v>291</v>
      </c>
      <c r="F129" s="3" t="s">
        <v>52</v>
      </c>
      <c r="G129" s="193">
        <v>40</v>
      </c>
      <c r="H129" s="194">
        <v>50</v>
      </c>
      <c r="I129" s="192">
        <v>0</v>
      </c>
    </row>
    <row r="130" spans="1:9">
      <c r="A130" s="4" t="s">
        <v>185</v>
      </c>
      <c r="B130" s="4">
        <v>119</v>
      </c>
      <c r="C130" s="138" t="s">
        <v>53</v>
      </c>
      <c r="D130" s="2" t="s">
        <v>565</v>
      </c>
      <c r="E130" s="4" t="s">
        <v>291</v>
      </c>
      <c r="F130" s="3" t="s">
        <v>55</v>
      </c>
      <c r="G130" s="4">
        <v>30</v>
      </c>
      <c r="H130" s="3">
        <v>25</v>
      </c>
      <c r="I130" s="4">
        <v>0</v>
      </c>
    </row>
    <row r="131" spans="1:9" ht="15" customHeight="1">
      <c r="A131" s="4" t="s">
        <v>185</v>
      </c>
      <c r="B131" s="4">
        <v>120</v>
      </c>
      <c r="C131" s="2" t="s">
        <v>54</v>
      </c>
      <c r="D131" s="2" t="s">
        <v>565</v>
      </c>
      <c r="E131" s="3" t="s">
        <v>291</v>
      </c>
      <c r="F131" s="3" t="s">
        <v>794</v>
      </c>
      <c r="G131" s="3">
        <v>60</v>
      </c>
      <c r="H131" s="3">
        <v>50</v>
      </c>
      <c r="I131" s="4">
        <v>10</v>
      </c>
    </row>
    <row r="132" spans="1:9">
      <c r="A132" s="4" t="s">
        <v>185</v>
      </c>
      <c r="B132" s="4">
        <v>121</v>
      </c>
      <c r="C132" s="2" t="s">
        <v>782</v>
      </c>
      <c r="D132" s="2" t="s">
        <v>565</v>
      </c>
      <c r="E132" s="3" t="s">
        <v>291</v>
      </c>
      <c r="F132" s="3" t="s">
        <v>794</v>
      </c>
      <c r="G132" s="3">
        <v>60</v>
      </c>
      <c r="H132" s="3">
        <v>50</v>
      </c>
      <c r="I132" s="4">
        <v>0</v>
      </c>
    </row>
    <row r="133" spans="1:9">
      <c r="A133" s="4" t="s">
        <v>185</v>
      </c>
      <c r="B133" s="4">
        <v>122</v>
      </c>
      <c r="C133" s="2" t="s">
        <v>56</v>
      </c>
      <c r="D133" s="2" t="s">
        <v>565</v>
      </c>
      <c r="E133" s="4" t="s">
        <v>291</v>
      </c>
      <c r="F133" s="4" t="s">
        <v>55</v>
      </c>
      <c r="G133" s="4">
        <v>30</v>
      </c>
      <c r="H133" s="4">
        <v>30</v>
      </c>
      <c r="I133" s="4">
        <v>0</v>
      </c>
    </row>
    <row r="134" spans="1:9" ht="16.5" customHeight="1">
      <c r="A134" s="4" t="s">
        <v>185</v>
      </c>
      <c r="B134" s="4">
        <v>123</v>
      </c>
      <c r="C134" s="2" t="s">
        <v>714</v>
      </c>
      <c r="D134" s="2" t="s">
        <v>565</v>
      </c>
      <c r="E134" s="4" t="s">
        <v>291</v>
      </c>
      <c r="F134" s="4" t="s">
        <v>66</v>
      </c>
      <c r="G134" s="4">
        <v>30</v>
      </c>
      <c r="H134" s="4">
        <v>20</v>
      </c>
      <c r="I134" s="4">
        <v>0</v>
      </c>
    </row>
    <row r="135" spans="1:9">
      <c r="A135" s="4" t="s">
        <v>185</v>
      </c>
      <c r="B135" s="4">
        <v>124</v>
      </c>
      <c r="C135" s="2" t="s">
        <v>781</v>
      </c>
      <c r="D135" s="2" t="s">
        <v>565</v>
      </c>
      <c r="E135" s="4" t="s">
        <v>291</v>
      </c>
      <c r="F135" s="4" t="s">
        <v>1001</v>
      </c>
      <c r="G135" s="4">
        <v>60</v>
      </c>
      <c r="H135" s="4">
        <v>60</v>
      </c>
      <c r="I135" s="4">
        <v>0</v>
      </c>
    </row>
    <row r="136" spans="1:9">
      <c r="A136" s="4" t="s">
        <v>185</v>
      </c>
      <c r="B136" s="4">
        <v>125</v>
      </c>
      <c r="C136" s="2" t="s">
        <v>140</v>
      </c>
      <c r="D136" s="2" t="s">
        <v>565</v>
      </c>
      <c r="E136" s="4" t="s">
        <v>291</v>
      </c>
      <c r="F136" s="156" t="s">
        <v>160</v>
      </c>
      <c r="G136" s="155">
        <v>4</v>
      </c>
      <c r="H136" s="156">
        <v>5</v>
      </c>
      <c r="I136" s="5">
        <v>0</v>
      </c>
    </row>
    <row r="137" spans="1:9">
      <c r="A137" s="4" t="s">
        <v>185</v>
      </c>
      <c r="B137" s="4">
        <v>126</v>
      </c>
      <c r="C137" s="143" t="s">
        <v>320</v>
      </c>
      <c r="D137" s="2" t="s">
        <v>565</v>
      </c>
      <c r="E137" s="4" t="s">
        <v>291</v>
      </c>
      <c r="F137" s="158" t="s">
        <v>34</v>
      </c>
      <c r="G137" s="157">
        <v>2</v>
      </c>
      <c r="H137" s="158">
        <v>5</v>
      </c>
      <c r="I137" s="159">
        <v>0</v>
      </c>
    </row>
    <row r="138" spans="1:9">
      <c r="A138" s="4" t="s">
        <v>185</v>
      </c>
      <c r="B138" s="4">
        <v>127</v>
      </c>
      <c r="C138" s="2" t="s">
        <v>168</v>
      </c>
      <c r="D138" s="2" t="s">
        <v>565</v>
      </c>
      <c r="E138" s="4" t="s">
        <v>291</v>
      </c>
      <c r="F138" s="158" t="s">
        <v>34</v>
      </c>
      <c r="G138" s="157">
        <v>2</v>
      </c>
      <c r="H138" s="158">
        <v>5</v>
      </c>
      <c r="I138" s="159">
        <v>0</v>
      </c>
    </row>
    <row r="139" spans="1:9">
      <c r="A139" s="4" t="s">
        <v>185</v>
      </c>
      <c r="B139" s="4">
        <v>128</v>
      </c>
      <c r="C139" s="2" t="s">
        <v>313</v>
      </c>
      <c r="D139" s="2" t="s">
        <v>565</v>
      </c>
      <c r="E139" s="4" t="s">
        <v>291</v>
      </c>
      <c r="F139" s="156" t="s">
        <v>34</v>
      </c>
      <c r="G139" s="157">
        <v>2</v>
      </c>
      <c r="H139" s="158">
        <v>5</v>
      </c>
      <c r="I139" s="159">
        <v>0</v>
      </c>
    </row>
    <row r="140" spans="1:9" ht="14.25" customHeight="1">
      <c r="A140" s="4" t="s">
        <v>185</v>
      </c>
      <c r="B140" s="4">
        <v>129</v>
      </c>
      <c r="C140" s="2" t="s">
        <v>317</v>
      </c>
      <c r="D140" s="2" t="s">
        <v>565</v>
      </c>
      <c r="E140" s="4" t="s">
        <v>291</v>
      </c>
      <c r="F140" s="156" t="s">
        <v>34</v>
      </c>
      <c r="G140" s="157">
        <v>2</v>
      </c>
      <c r="H140" s="158">
        <v>5</v>
      </c>
      <c r="I140" s="159">
        <v>0</v>
      </c>
    </row>
    <row r="141" spans="1:9">
      <c r="A141" s="4" t="s">
        <v>185</v>
      </c>
      <c r="B141" s="4">
        <v>130</v>
      </c>
      <c r="C141" s="2" t="s">
        <v>323</v>
      </c>
      <c r="D141" s="2" t="s">
        <v>565</v>
      </c>
      <c r="E141" s="4" t="s">
        <v>291</v>
      </c>
      <c r="F141" s="156" t="s">
        <v>458</v>
      </c>
      <c r="G141" s="155">
        <v>7</v>
      </c>
      <c r="H141" s="156">
        <v>10</v>
      </c>
      <c r="I141" s="5">
        <v>0</v>
      </c>
    </row>
    <row r="142" spans="1:9">
      <c r="A142" s="4" t="s">
        <v>185</v>
      </c>
      <c r="B142" s="4">
        <v>131</v>
      </c>
      <c r="C142" s="2" t="s">
        <v>326</v>
      </c>
      <c r="D142" s="2" t="s">
        <v>565</v>
      </c>
      <c r="E142" s="4" t="s">
        <v>291</v>
      </c>
      <c r="F142" s="156" t="s">
        <v>34</v>
      </c>
      <c r="G142" s="155">
        <v>7</v>
      </c>
      <c r="H142" s="156">
        <v>10</v>
      </c>
      <c r="I142" s="5">
        <v>0</v>
      </c>
    </row>
    <row r="143" spans="1:9">
      <c r="A143" s="4" t="s">
        <v>185</v>
      </c>
      <c r="B143" s="4">
        <v>132</v>
      </c>
      <c r="C143" s="2" t="s">
        <v>330</v>
      </c>
      <c r="D143" s="2" t="s">
        <v>565</v>
      </c>
      <c r="E143" s="4" t="s">
        <v>291</v>
      </c>
      <c r="F143" s="156" t="s">
        <v>34</v>
      </c>
      <c r="G143" s="155">
        <v>7</v>
      </c>
      <c r="H143" s="156">
        <v>10</v>
      </c>
      <c r="I143" s="5">
        <v>0</v>
      </c>
    </row>
    <row r="144" spans="1:9">
      <c r="A144" s="4" t="s">
        <v>185</v>
      </c>
      <c r="B144" s="4">
        <v>133</v>
      </c>
      <c r="C144" s="2" t="s">
        <v>170</v>
      </c>
      <c r="D144" s="2" t="s">
        <v>565</v>
      </c>
      <c r="E144" s="4" t="s">
        <v>291</v>
      </c>
      <c r="F144" s="156" t="s">
        <v>34</v>
      </c>
      <c r="G144" s="155">
        <v>7</v>
      </c>
      <c r="H144" s="156">
        <v>10</v>
      </c>
      <c r="I144" s="5">
        <v>0</v>
      </c>
    </row>
    <row r="145" spans="1:9">
      <c r="A145" s="4" t="s">
        <v>185</v>
      </c>
      <c r="B145" s="4">
        <v>134</v>
      </c>
      <c r="C145" s="2" t="s">
        <v>157</v>
      </c>
      <c r="D145" s="2" t="s">
        <v>565</v>
      </c>
      <c r="E145" s="4" t="s">
        <v>291</v>
      </c>
      <c r="F145" s="156" t="s">
        <v>229</v>
      </c>
      <c r="G145" s="155">
        <v>100</v>
      </c>
      <c r="H145" s="156">
        <v>100</v>
      </c>
      <c r="I145" s="155">
        <v>0</v>
      </c>
    </row>
    <row r="146" spans="1:9">
      <c r="A146" s="4" t="s">
        <v>185</v>
      </c>
      <c r="B146" s="4">
        <v>135</v>
      </c>
      <c r="C146" s="2" t="s">
        <v>404</v>
      </c>
      <c r="D146" s="2" t="s">
        <v>565</v>
      </c>
      <c r="E146" s="4" t="s">
        <v>291</v>
      </c>
      <c r="F146" s="156" t="s">
        <v>66</v>
      </c>
      <c r="G146" s="155">
        <v>30</v>
      </c>
      <c r="H146" s="156">
        <v>30</v>
      </c>
      <c r="I146" s="155">
        <v>0</v>
      </c>
    </row>
    <row r="147" spans="1:9">
      <c r="A147" s="4" t="s">
        <v>185</v>
      </c>
      <c r="B147" s="4">
        <v>136</v>
      </c>
      <c r="C147" s="135" t="s">
        <v>99</v>
      </c>
      <c r="D147" s="2" t="s">
        <v>565</v>
      </c>
      <c r="E147" s="4" t="s">
        <v>291</v>
      </c>
      <c r="F147" s="3" t="s">
        <v>143</v>
      </c>
      <c r="G147" s="4">
        <v>100</v>
      </c>
      <c r="H147" s="3">
        <v>100</v>
      </c>
      <c r="I147" s="4">
        <v>0</v>
      </c>
    </row>
    <row r="148" spans="1:9">
      <c r="A148" s="4" t="s">
        <v>185</v>
      </c>
      <c r="B148" s="4">
        <v>137</v>
      </c>
      <c r="C148" s="2" t="s">
        <v>141</v>
      </c>
      <c r="D148" s="2" t="s">
        <v>565</v>
      </c>
      <c r="E148" s="4" t="s">
        <v>291</v>
      </c>
      <c r="F148" s="3" t="s">
        <v>55</v>
      </c>
      <c r="G148" s="4">
        <v>30</v>
      </c>
      <c r="H148" s="3">
        <v>30</v>
      </c>
      <c r="I148" s="4">
        <v>0</v>
      </c>
    </row>
    <row r="149" spans="1:9" ht="17.25" customHeight="1">
      <c r="A149" s="4" t="s">
        <v>185</v>
      </c>
      <c r="B149" s="4">
        <v>138</v>
      </c>
      <c r="C149" s="2" t="s">
        <v>59</v>
      </c>
      <c r="D149" s="2" t="s">
        <v>565</v>
      </c>
      <c r="E149" s="4" t="s">
        <v>291</v>
      </c>
      <c r="F149" s="3" t="s">
        <v>231</v>
      </c>
      <c r="G149" s="4">
        <v>100</v>
      </c>
      <c r="H149" s="3">
        <v>100</v>
      </c>
      <c r="I149" s="4">
        <v>0</v>
      </c>
    </row>
    <row r="150" spans="1:9">
      <c r="A150" s="4" t="s">
        <v>185</v>
      </c>
      <c r="B150" s="4">
        <v>139</v>
      </c>
      <c r="C150" s="72" t="s">
        <v>350</v>
      </c>
      <c r="D150" s="2" t="s">
        <v>566</v>
      </c>
      <c r="E150" s="4" t="s">
        <v>291</v>
      </c>
      <c r="F150" s="3" t="s">
        <v>339</v>
      </c>
      <c r="G150" s="3">
        <v>1732</v>
      </c>
      <c r="H150" s="4">
        <v>1591</v>
      </c>
      <c r="I150" s="4">
        <v>0</v>
      </c>
    </row>
    <row r="151" spans="1:9" ht="17.25" customHeight="1">
      <c r="A151" s="4" t="s">
        <v>185</v>
      </c>
      <c r="B151" s="4">
        <v>140</v>
      </c>
      <c r="C151" s="72" t="s">
        <v>851</v>
      </c>
      <c r="D151" s="2" t="s">
        <v>566</v>
      </c>
      <c r="E151" s="4" t="s">
        <v>291</v>
      </c>
      <c r="F151" s="3" t="s">
        <v>989</v>
      </c>
      <c r="G151" s="3">
        <v>100</v>
      </c>
      <c r="H151" s="3">
        <v>100</v>
      </c>
      <c r="I151" s="4">
        <v>0</v>
      </c>
    </row>
    <row r="152" spans="1:9" ht="18" customHeight="1">
      <c r="A152" s="4" t="s">
        <v>185</v>
      </c>
      <c r="B152" s="4">
        <v>141</v>
      </c>
      <c r="C152" s="72" t="s">
        <v>860</v>
      </c>
      <c r="D152" s="2" t="s">
        <v>566</v>
      </c>
      <c r="E152" s="4" t="s">
        <v>291</v>
      </c>
      <c r="F152" s="3" t="s">
        <v>458</v>
      </c>
      <c r="G152" s="4">
        <v>100</v>
      </c>
      <c r="H152" s="3">
        <v>100</v>
      </c>
      <c r="I152" s="4">
        <v>0</v>
      </c>
    </row>
    <row r="153" spans="1:9" ht="17.25" customHeight="1">
      <c r="A153" s="4" t="s">
        <v>185</v>
      </c>
      <c r="B153" s="4">
        <v>142</v>
      </c>
      <c r="C153" s="72" t="s">
        <v>941</v>
      </c>
      <c r="D153" s="133" t="s">
        <v>569</v>
      </c>
      <c r="E153" s="121" t="s">
        <v>291</v>
      </c>
      <c r="F153" s="122" t="s">
        <v>458</v>
      </c>
      <c r="G153" s="122">
        <v>200</v>
      </c>
      <c r="H153" s="121">
        <v>200</v>
      </c>
      <c r="I153" s="121">
        <v>0</v>
      </c>
    </row>
    <row r="154" spans="1:9" ht="15.75" customHeight="1">
      <c r="A154" s="4" t="s">
        <v>185</v>
      </c>
      <c r="B154" s="4">
        <v>143</v>
      </c>
      <c r="C154" s="2" t="s">
        <v>303</v>
      </c>
      <c r="D154" s="133" t="s">
        <v>569</v>
      </c>
      <c r="E154" s="121" t="s">
        <v>291</v>
      </c>
      <c r="F154" s="122" t="s">
        <v>458</v>
      </c>
      <c r="G154" s="122">
        <v>1732</v>
      </c>
      <c r="H154" s="121">
        <v>1591</v>
      </c>
      <c r="I154" s="121">
        <v>0</v>
      </c>
    </row>
    <row r="155" spans="1:9" ht="25.5">
      <c r="A155" s="4" t="s">
        <v>185</v>
      </c>
      <c r="B155" s="4">
        <v>144</v>
      </c>
      <c r="C155" s="73" t="s">
        <v>399</v>
      </c>
      <c r="D155" s="133" t="s">
        <v>569</v>
      </c>
      <c r="E155" s="121" t="s">
        <v>291</v>
      </c>
      <c r="F155" s="122" t="s">
        <v>464</v>
      </c>
      <c r="G155" s="121">
        <v>40</v>
      </c>
      <c r="H155" s="122">
        <v>40</v>
      </c>
      <c r="I155" s="121">
        <v>0</v>
      </c>
    </row>
    <row r="156" spans="1:9">
      <c r="A156" s="4" t="s">
        <v>185</v>
      </c>
      <c r="B156" s="4">
        <v>145</v>
      </c>
      <c r="C156" s="115" t="s">
        <v>784</v>
      </c>
      <c r="D156" s="133" t="s">
        <v>569</v>
      </c>
      <c r="E156" s="121" t="s">
        <v>291</v>
      </c>
      <c r="F156" s="122" t="s">
        <v>1002</v>
      </c>
      <c r="G156" s="122">
        <v>50</v>
      </c>
      <c r="H156" s="122">
        <v>50</v>
      </c>
      <c r="I156" s="121">
        <v>0</v>
      </c>
    </row>
    <row r="157" spans="1:9">
      <c r="A157" s="121" t="s">
        <v>444</v>
      </c>
      <c r="B157" s="4">
        <v>146</v>
      </c>
      <c r="C157" s="2" t="s">
        <v>150</v>
      </c>
      <c r="D157" s="133" t="s">
        <v>569</v>
      </c>
      <c r="E157" s="121" t="s">
        <v>291</v>
      </c>
      <c r="F157" s="122" t="s">
        <v>302</v>
      </c>
      <c r="G157" s="122">
        <v>30</v>
      </c>
      <c r="H157" s="122">
        <v>30</v>
      </c>
      <c r="I157" s="121">
        <v>0</v>
      </c>
    </row>
    <row r="158" spans="1:9">
      <c r="A158" s="121" t="s">
        <v>444</v>
      </c>
      <c r="B158" s="4">
        <v>147</v>
      </c>
      <c r="C158" s="168" t="s">
        <v>154</v>
      </c>
      <c r="D158" s="2" t="s">
        <v>965</v>
      </c>
      <c r="E158" s="4" t="s">
        <v>291</v>
      </c>
      <c r="F158" s="3" t="s">
        <v>458</v>
      </c>
      <c r="G158" s="3">
        <v>20</v>
      </c>
      <c r="H158" s="3">
        <v>20</v>
      </c>
      <c r="I158" s="4">
        <v>0</v>
      </c>
    </row>
    <row r="159" spans="1:9">
      <c r="A159" s="121" t="s">
        <v>444</v>
      </c>
      <c r="B159" s="4">
        <v>148</v>
      </c>
      <c r="C159" s="2" t="s">
        <v>63</v>
      </c>
      <c r="D159" s="2" t="s">
        <v>976</v>
      </c>
      <c r="E159" s="4" t="s">
        <v>291</v>
      </c>
      <c r="F159" s="3" t="s">
        <v>458</v>
      </c>
      <c r="G159" s="4">
        <v>20</v>
      </c>
      <c r="H159" s="3">
        <v>5</v>
      </c>
      <c r="I159" s="4">
        <v>0</v>
      </c>
    </row>
    <row r="160" spans="1:9">
      <c r="A160" s="121" t="s">
        <v>444</v>
      </c>
      <c r="B160" s="4">
        <v>149</v>
      </c>
      <c r="C160" s="2" t="s">
        <v>304</v>
      </c>
      <c r="D160" s="2" t="s">
        <v>966</v>
      </c>
      <c r="E160" s="4" t="s">
        <v>291</v>
      </c>
      <c r="F160" s="3" t="s">
        <v>34</v>
      </c>
      <c r="G160" s="4">
        <v>0</v>
      </c>
      <c r="H160" s="3">
        <v>50</v>
      </c>
      <c r="I160" s="4">
        <v>0</v>
      </c>
    </row>
    <row r="161" spans="1:9">
      <c r="A161" s="4" t="s">
        <v>180</v>
      </c>
      <c r="B161" s="4">
        <v>150</v>
      </c>
      <c r="C161" s="2" t="s">
        <v>38</v>
      </c>
      <c r="D161" s="2" t="s">
        <v>569</v>
      </c>
      <c r="E161" s="4" t="s">
        <v>291</v>
      </c>
      <c r="F161" s="3" t="s">
        <v>39</v>
      </c>
      <c r="G161" s="4">
        <v>1</v>
      </c>
      <c r="H161" s="4">
        <v>0</v>
      </c>
      <c r="I161" s="4">
        <v>0</v>
      </c>
    </row>
    <row r="162" spans="1:9">
      <c r="A162" s="4" t="s">
        <v>180</v>
      </c>
      <c r="B162" s="4">
        <v>151</v>
      </c>
      <c r="C162" s="2" t="s">
        <v>40</v>
      </c>
      <c r="D162" s="2" t="s">
        <v>565</v>
      </c>
      <c r="E162" s="4" t="s">
        <v>291</v>
      </c>
      <c r="F162" s="3" t="s">
        <v>233</v>
      </c>
      <c r="G162" s="4">
        <v>5</v>
      </c>
      <c r="H162" s="3">
        <v>4</v>
      </c>
      <c r="I162" s="4">
        <v>0</v>
      </c>
    </row>
    <row r="163" spans="1:9">
      <c r="A163" s="4" t="s">
        <v>180</v>
      </c>
      <c r="B163" s="4">
        <v>152</v>
      </c>
      <c r="C163" s="2" t="s">
        <v>41</v>
      </c>
      <c r="D163" s="2" t="s">
        <v>565</v>
      </c>
      <c r="E163" s="4" t="s">
        <v>291</v>
      </c>
      <c r="F163" s="3" t="s">
        <v>283</v>
      </c>
      <c r="G163" s="193">
        <v>6</v>
      </c>
      <c r="H163" s="194">
        <v>6</v>
      </c>
      <c r="I163" s="193">
        <v>0</v>
      </c>
    </row>
    <row r="164" spans="1:9">
      <c r="A164" s="4" t="s">
        <v>180</v>
      </c>
      <c r="B164" s="4">
        <v>153</v>
      </c>
      <c r="C164" s="133" t="s">
        <v>42</v>
      </c>
      <c r="D164" s="2" t="s">
        <v>565</v>
      </c>
      <c r="E164" s="4" t="s">
        <v>291</v>
      </c>
      <c r="F164" s="3" t="s">
        <v>34</v>
      </c>
      <c r="G164" s="193">
        <v>14</v>
      </c>
      <c r="H164" s="194">
        <v>17</v>
      </c>
      <c r="I164" s="193">
        <v>0</v>
      </c>
    </row>
    <row r="165" spans="1:9">
      <c r="A165" s="4" t="s">
        <v>180</v>
      </c>
      <c r="B165" s="4">
        <v>154</v>
      </c>
      <c r="C165" s="133" t="s">
        <v>43</v>
      </c>
      <c r="D165" s="2" t="s">
        <v>571</v>
      </c>
      <c r="E165" s="4" t="s">
        <v>291</v>
      </c>
      <c r="F165" s="3" t="s">
        <v>160</v>
      </c>
      <c r="G165" s="4">
        <v>4</v>
      </c>
      <c r="H165" s="3">
        <v>5</v>
      </c>
      <c r="I165" s="4">
        <v>0</v>
      </c>
    </row>
    <row r="166" spans="1:9">
      <c r="A166" s="4" t="s">
        <v>180</v>
      </c>
      <c r="B166" s="4">
        <v>155</v>
      </c>
      <c r="C166" s="133" t="s">
        <v>5</v>
      </c>
      <c r="D166" s="2" t="s">
        <v>571</v>
      </c>
      <c r="E166" s="4" t="s">
        <v>291</v>
      </c>
      <c r="F166" s="3" t="s">
        <v>160</v>
      </c>
      <c r="G166" s="4">
        <v>4</v>
      </c>
      <c r="H166" s="3">
        <v>5</v>
      </c>
      <c r="I166" s="4">
        <v>0</v>
      </c>
    </row>
    <row r="167" spans="1:9">
      <c r="A167" s="4" t="s">
        <v>180</v>
      </c>
      <c r="B167" s="4">
        <v>156</v>
      </c>
      <c r="C167" s="2" t="s">
        <v>44</v>
      </c>
      <c r="D167" s="2" t="s">
        <v>565</v>
      </c>
      <c r="E167" s="4" t="s">
        <v>291</v>
      </c>
      <c r="F167" s="3" t="s">
        <v>233</v>
      </c>
      <c r="G167" s="4">
        <v>8</v>
      </c>
      <c r="H167" s="3">
        <v>8</v>
      </c>
      <c r="I167" s="4">
        <v>0</v>
      </c>
    </row>
    <row r="168" spans="1:9">
      <c r="A168" s="4" t="s">
        <v>180</v>
      </c>
      <c r="B168" s="4">
        <v>157</v>
      </c>
      <c r="C168" s="135" t="s">
        <v>787</v>
      </c>
      <c r="D168" s="2" t="s">
        <v>565</v>
      </c>
      <c r="E168" s="4" t="s">
        <v>291</v>
      </c>
      <c r="F168" s="3" t="s">
        <v>792</v>
      </c>
      <c r="G168" s="4">
        <v>8</v>
      </c>
      <c r="H168" s="3">
        <v>8</v>
      </c>
      <c r="I168" s="4">
        <v>0</v>
      </c>
    </row>
    <row r="169" spans="1:9" ht="25.5">
      <c r="A169" s="4" t="s">
        <v>180</v>
      </c>
      <c r="B169" s="4">
        <v>158</v>
      </c>
      <c r="C169" s="135" t="s">
        <v>788</v>
      </c>
      <c r="D169" s="2" t="s">
        <v>565</v>
      </c>
      <c r="E169" s="4" t="s">
        <v>291</v>
      </c>
      <c r="F169" s="3" t="s">
        <v>458</v>
      </c>
      <c r="G169" s="4">
        <v>8</v>
      </c>
      <c r="H169" s="3">
        <v>8</v>
      </c>
      <c r="I169" s="4">
        <v>0</v>
      </c>
    </row>
    <row r="170" spans="1:9">
      <c r="A170" s="4" t="s">
        <v>180</v>
      </c>
      <c r="B170" s="4">
        <v>159</v>
      </c>
      <c r="C170" s="135" t="s">
        <v>789</v>
      </c>
      <c r="D170" s="2" t="s">
        <v>565</v>
      </c>
      <c r="E170" s="4" t="s">
        <v>291</v>
      </c>
      <c r="F170" s="3" t="s">
        <v>34</v>
      </c>
      <c r="G170" s="4">
        <v>8</v>
      </c>
      <c r="H170" s="3">
        <v>8</v>
      </c>
      <c r="I170" s="4">
        <v>0</v>
      </c>
    </row>
    <row r="171" spans="1:9">
      <c r="A171" s="4" t="s">
        <v>180</v>
      </c>
      <c r="B171" s="4">
        <v>160</v>
      </c>
      <c r="C171" s="2" t="s">
        <v>45</v>
      </c>
      <c r="D171" s="2" t="s">
        <v>565</v>
      </c>
      <c r="E171" s="4" t="s">
        <v>291</v>
      </c>
      <c r="F171" s="3" t="s">
        <v>160</v>
      </c>
      <c r="G171" s="4">
        <v>4</v>
      </c>
      <c r="H171" s="3">
        <v>5</v>
      </c>
      <c r="I171" s="4">
        <v>0</v>
      </c>
    </row>
    <row r="172" spans="1:9" ht="25.5">
      <c r="A172" s="4" t="s">
        <v>180</v>
      </c>
      <c r="B172" s="4">
        <v>161</v>
      </c>
      <c r="C172" s="2" t="s">
        <v>46</v>
      </c>
      <c r="D172" s="2" t="s">
        <v>565</v>
      </c>
      <c r="E172" s="4" t="s">
        <v>291</v>
      </c>
      <c r="F172" s="3" t="s">
        <v>160</v>
      </c>
      <c r="G172" s="4">
        <v>4</v>
      </c>
      <c r="H172" s="3">
        <v>5</v>
      </c>
      <c r="I172" s="4">
        <v>0</v>
      </c>
    </row>
    <row r="173" spans="1:9">
      <c r="A173" s="4" t="s">
        <v>180</v>
      </c>
      <c r="B173" s="4">
        <v>162</v>
      </c>
      <c r="C173" s="2" t="s">
        <v>47</v>
      </c>
      <c r="D173" s="2" t="s">
        <v>571</v>
      </c>
      <c r="E173" s="4" t="s">
        <v>291</v>
      </c>
      <c r="F173" s="3" t="s">
        <v>160</v>
      </c>
      <c r="G173" s="4">
        <v>4</v>
      </c>
      <c r="H173" s="3">
        <v>5</v>
      </c>
      <c r="I173" s="4">
        <v>0</v>
      </c>
    </row>
    <row r="174" spans="1:9">
      <c r="A174" s="4" t="s">
        <v>180</v>
      </c>
      <c r="B174" s="4">
        <v>163</v>
      </c>
      <c r="C174" s="2" t="s">
        <v>48</v>
      </c>
      <c r="D174" s="2" t="s">
        <v>565</v>
      </c>
      <c r="E174" s="4" t="s">
        <v>291</v>
      </c>
      <c r="F174" s="4" t="s">
        <v>233</v>
      </c>
      <c r="G174" s="4">
        <v>11</v>
      </c>
      <c r="H174" s="4">
        <v>0</v>
      </c>
      <c r="I174" s="4">
        <v>0</v>
      </c>
    </row>
    <row r="175" spans="1:9">
      <c r="A175" s="4" t="s">
        <v>180</v>
      </c>
      <c r="B175" s="4">
        <v>164</v>
      </c>
      <c r="C175" s="2" t="s">
        <v>148</v>
      </c>
      <c r="D175" s="2" t="s">
        <v>565</v>
      </c>
      <c r="E175" s="4" t="s">
        <v>291</v>
      </c>
      <c r="F175" s="4" t="s">
        <v>36</v>
      </c>
      <c r="G175" s="4">
        <v>100</v>
      </c>
      <c r="H175" s="4">
        <v>100</v>
      </c>
      <c r="I175" s="4">
        <v>0</v>
      </c>
    </row>
    <row r="176" spans="1:9">
      <c r="A176" s="4" t="s">
        <v>180</v>
      </c>
      <c r="B176" s="4">
        <v>165</v>
      </c>
      <c r="C176" s="2" t="s">
        <v>172</v>
      </c>
      <c r="D176" s="2" t="s">
        <v>565</v>
      </c>
      <c r="E176" s="157" t="s">
        <v>360</v>
      </c>
      <c r="F176" s="158" t="s">
        <v>36</v>
      </c>
      <c r="G176" s="157">
        <v>1732</v>
      </c>
      <c r="H176" s="158">
        <v>1591</v>
      </c>
      <c r="I176" s="159">
        <v>10</v>
      </c>
    </row>
    <row r="177" spans="1:9">
      <c r="A177" s="4" t="s">
        <v>180</v>
      </c>
      <c r="B177" s="4">
        <v>166</v>
      </c>
      <c r="C177" s="2" t="s">
        <v>556</v>
      </c>
      <c r="D177" s="2" t="s">
        <v>565</v>
      </c>
      <c r="E177" s="6" t="s">
        <v>291</v>
      </c>
      <c r="F177" s="188" t="s">
        <v>36</v>
      </c>
      <c r="G177" s="157">
        <v>1732</v>
      </c>
      <c r="H177" s="158">
        <v>1591</v>
      </c>
      <c r="I177" s="159">
        <v>10</v>
      </c>
    </row>
    <row r="178" spans="1:9">
      <c r="A178" s="4" t="s">
        <v>180</v>
      </c>
      <c r="B178" s="4">
        <v>167</v>
      </c>
      <c r="C178" s="2" t="s">
        <v>962</v>
      </c>
      <c r="D178" s="2" t="s">
        <v>565</v>
      </c>
      <c r="E178" s="4" t="s">
        <v>291</v>
      </c>
      <c r="F178" s="3" t="s">
        <v>378</v>
      </c>
      <c r="G178" s="4">
        <v>7</v>
      </c>
      <c r="H178" s="3">
        <v>10</v>
      </c>
      <c r="I178" s="4">
        <v>0</v>
      </c>
    </row>
    <row r="179" spans="1:9">
      <c r="A179" s="4" t="s">
        <v>180</v>
      </c>
      <c r="B179" s="4">
        <v>168</v>
      </c>
      <c r="C179" s="2" t="s">
        <v>558</v>
      </c>
      <c r="D179" s="2" t="s">
        <v>565</v>
      </c>
      <c r="E179" s="4" t="s">
        <v>291</v>
      </c>
      <c r="F179" s="3" t="s">
        <v>378</v>
      </c>
      <c r="G179" s="4">
        <v>7</v>
      </c>
      <c r="H179" s="3">
        <v>10</v>
      </c>
      <c r="I179" s="4">
        <v>0</v>
      </c>
    </row>
    <row r="180" spans="1:9">
      <c r="A180" s="4" t="s">
        <v>180</v>
      </c>
      <c r="B180" s="4">
        <v>169</v>
      </c>
      <c r="C180" s="2" t="s">
        <v>673</v>
      </c>
      <c r="D180" s="2" t="s">
        <v>565</v>
      </c>
      <c r="E180" s="4" t="s">
        <v>291</v>
      </c>
      <c r="F180" s="3" t="s">
        <v>458</v>
      </c>
      <c r="G180" s="4">
        <v>7</v>
      </c>
      <c r="H180" s="3">
        <v>10</v>
      </c>
      <c r="I180" s="4">
        <v>0</v>
      </c>
    </row>
    <row r="181" spans="1:9">
      <c r="A181" s="4" t="s">
        <v>180</v>
      </c>
      <c r="B181" s="4">
        <v>170</v>
      </c>
      <c r="C181" s="2" t="s">
        <v>676</v>
      </c>
      <c r="D181" s="2" t="s">
        <v>565</v>
      </c>
      <c r="E181" s="4" t="s">
        <v>291</v>
      </c>
      <c r="F181" s="3" t="s">
        <v>977</v>
      </c>
      <c r="G181" s="4">
        <v>7</v>
      </c>
      <c r="H181" s="3">
        <v>10</v>
      </c>
      <c r="I181" s="4">
        <v>0</v>
      </c>
    </row>
    <row r="182" spans="1:9">
      <c r="A182" s="4" t="s">
        <v>180</v>
      </c>
      <c r="B182" s="4">
        <v>171</v>
      </c>
      <c r="C182" s="2" t="s">
        <v>933</v>
      </c>
      <c r="D182" s="2" t="s">
        <v>565</v>
      </c>
      <c r="E182" s="4" t="s">
        <v>291</v>
      </c>
      <c r="F182" s="3" t="s">
        <v>36</v>
      </c>
      <c r="G182" s="4">
        <v>7</v>
      </c>
      <c r="H182" s="3">
        <v>10</v>
      </c>
      <c r="I182" s="4">
        <v>0</v>
      </c>
    </row>
    <row r="183" spans="1:9">
      <c r="A183" s="4" t="s">
        <v>180</v>
      </c>
      <c r="B183" s="4">
        <v>172</v>
      </c>
      <c r="C183" s="2" t="s">
        <v>942</v>
      </c>
      <c r="D183" s="2" t="s">
        <v>565</v>
      </c>
      <c r="E183" s="4" t="s">
        <v>291</v>
      </c>
      <c r="F183" s="3" t="s">
        <v>978</v>
      </c>
      <c r="G183" s="4">
        <v>7</v>
      </c>
      <c r="H183" s="3">
        <v>10</v>
      </c>
      <c r="I183" s="4">
        <v>0</v>
      </c>
    </row>
    <row r="184" spans="1:9">
      <c r="A184" s="4" t="s">
        <v>180</v>
      </c>
      <c r="B184" s="4">
        <v>173</v>
      </c>
      <c r="C184" s="2" t="s">
        <v>943</v>
      </c>
      <c r="D184" s="2" t="s">
        <v>565</v>
      </c>
      <c r="E184" s="4" t="s">
        <v>291</v>
      </c>
      <c r="F184" s="3" t="s">
        <v>34</v>
      </c>
      <c r="G184" s="4">
        <v>7</v>
      </c>
      <c r="H184" s="3">
        <v>10</v>
      </c>
      <c r="I184" s="4">
        <v>0</v>
      </c>
    </row>
    <row r="185" spans="1:9">
      <c r="A185" s="4" t="s">
        <v>180</v>
      </c>
      <c r="B185" s="4">
        <v>174</v>
      </c>
      <c r="C185" s="2" t="s">
        <v>753</v>
      </c>
      <c r="D185" s="2" t="s">
        <v>565</v>
      </c>
      <c r="E185" s="4" t="s">
        <v>291</v>
      </c>
      <c r="F185" s="3" t="s">
        <v>783</v>
      </c>
      <c r="G185" s="4">
        <v>7</v>
      </c>
      <c r="H185" s="3">
        <v>10</v>
      </c>
      <c r="I185" s="4">
        <v>0</v>
      </c>
    </row>
    <row r="186" spans="1:9">
      <c r="A186" s="4" t="s">
        <v>180</v>
      </c>
      <c r="B186" s="4">
        <v>175</v>
      </c>
      <c r="C186" s="2" t="s">
        <v>127</v>
      </c>
      <c r="D186" s="2" t="s">
        <v>565</v>
      </c>
      <c r="E186" s="4" t="s">
        <v>291</v>
      </c>
      <c r="F186" s="3" t="s">
        <v>979</v>
      </c>
      <c r="G186" s="4">
        <v>7</v>
      </c>
      <c r="H186" s="3">
        <v>10</v>
      </c>
      <c r="I186" s="4">
        <v>0</v>
      </c>
    </row>
    <row r="187" spans="1:9">
      <c r="A187" s="4" t="s">
        <v>180</v>
      </c>
      <c r="B187" s="4">
        <v>176</v>
      </c>
      <c r="C187" s="2" t="s">
        <v>152</v>
      </c>
      <c r="D187" s="2" t="s">
        <v>565</v>
      </c>
      <c r="E187" s="4" t="s">
        <v>291</v>
      </c>
      <c r="F187" s="3" t="s">
        <v>66</v>
      </c>
      <c r="G187" s="4">
        <v>7</v>
      </c>
      <c r="H187" s="3">
        <v>10</v>
      </c>
      <c r="I187" s="4">
        <v>0</v>
      </c>
    </row>
    <row r="188" spans="1:9" ht="25.5">
      <c r="A188" s="4" t="s">
        <v>180</v>
      </c>
      <c r="B188" s="4">
        <v>177</v>
      </c>
      <c r="C188" s="115" t="s">
        <v>371</v>
      </c>
      <c r="D188" s="115" t="s">
        <v>566</v>
      </c>
      <c r="E188" s="4" t="s">
        <v>291</v>
      </c>
      <c r="F188" s="3" t="s">
        <v>462</v>
      </c>
      <c r="G188" s="4">
        <v>17</v>
      </c>
      <c r="H188" s="3">
        <v>0</v>
      </c>
      <c r="I188" s="4">
        <v>0</v>
      </c>
    </row>
    <row r="189" spans="1:9">
      <c r="A189" s="4" t="s">
        <v>180</v>
      </c>
      <c r="B189" s="4">
        <v>178</v>
      </c>
      <c r="C189" s="111" t="s">
        <v>258</v>
      </c>
      <c r="D189" s="115" t="s">
        <v>565</v>
      </c>
      <c r="E189" s="4" t="s">
        <v>291</v>
      </c>
      <c r="F189" s="3" t="s">
        <v>61</v>
      </c>
      <c r="G189" s="4">
        <v>20</v>
      </c>
      <c r="H189" s="3">
        <v>20</v>
      </c>
      <c r="I189" s="4">
        <v>0</v>
      </c>
    </row>
    <row r="190" spans="1:9" ht="25.5">
      <c r="A190" s="4" t="s">
        <v>180</v>
      </c>
      <c r="B190" s="4">
        <v>179</v>
      </c>
      <c r="C190" s="2" t="s">
        <v>645</v>
      </c>
      <c r="D190" s="115" t="s">
        <v>964</v>
      </c>
      <c r="E190" s="4" t="s">
        <v>291</v>
      </c>
      <c r="F190" s="3" t="s">
        <v>458</v>
      </c>
      <c r="G190" s="4">
        <v>30</v>
      </c>
      <c r="H190" s="3">
        <v>20</v>
      </c>
      <c r="I190" s="4">
        <v>0</v>
      </c>
    </row>
    <row r="191" spans="1:9">
      <c r="A191" s="4" t="s">
        <v>180</v>
      </c>
      <c r="B191" s="4">
        <v>180</v>
      </c>
      <c r="C191" s="168" t="s">
        <v>845</v>
      </c>
      <c r="D191" s="115" t="s">
        <v>566</v>
      </c>
      <c r="E191" s="4" t="s">
        <v>291</v>
      </c>
      <c r="F191" s="3" t="s">
        <v>458</v>
      </c>
      <c r="G191" s="4">
        <v>40</v>
      </c>
      <c r="H191" s="3">
        <v>40</v>
      </c>
      <c r="I191" s="4">
        <v>0</v>
      </c>
    </row>
    <row r="192" spans="1:9">
      <c r="A192" s="4" t="s">
        <v>180</v>
      </c>
      <c r="B192" s="4">
        <v>181</v>
      </c>
      <c r="C192" s="168" t="s">
        <v>870</v>
      </c>
      <c r="D192" s="115" t="s">
        <v>566</v>
      </c>
      <c r="E192" s="4" t="s">
        <v>291</v>
      </c>
      <c r="F192" s="3" t="s">
        <v>458</v>
      </c>
      <c r="G192" s="4">
        <v>40</v>
      </c>
      <c r="H192" s="3">
        <v>40</v>
      </c>
      <c r="I192" s="4">
        <v>0</v>
      </c>
    </row>
    <row r="193" spans="1:9">
      <c r="A193" s="4" t="s">
        <v>180</v>
      </c>
      <c r="B193" s="4">
        <v>182</v>
      </c>
      <c r="C193" s="168" t="s">
        <v>831</v>
      </c>
      <c r="D193" s="115" t="s">
        <v>566</v>
      </c>
      <c r="E193" s="4" t="s">
        <v>291</v>
      </c>
      <c r="F193" s="3" t="s">
        <v>980</v>
      </c>
      <c r="G193" s="4">
        <v>40</v>
      </c>
      <c r="H193" s="3">
        <v>40</v>
      </c>
      <c r="I193" s="4">
        <v>0</v>
      </c>
    </row>
    <row r="194" spans="1:9">
      <c r="A194" s="4" t="s">
        <v>180</v>
      </c>
      <c r="B194" s="4">
        <v>183</v>
      </c>
      <c r="C194" s="168" t="s">
        <v>909</v>
      </c>
      <c r="D194" s="115" t="s">
        <v>566</v>
      </c>
      <c r="E194" s="4" t="s">
        <v>291</v>
      </c>
      <c r="F194" s="3" t="s">
        <v>235</v>
      </c>
      <c r="G194" s="4">
        <v>40</v>
      </c>
      <c r="H194" s="3">
        <v>40</v>
      </c>
      <c r="I194" s="4">
        <v>0</v>
      </c>
    </row>
    <row r="195" spans="1:9">
      <c r="A195" s="4" t="s">
        <v>180</v>
      </c>
      <c r="B195" s="4">
        <v>184</v>
      </c>
      <c r="C195" s="168" t="s">
        <v>840</v>
      </c>
      <c r="D195" s="115" t="s">
        <v>566</v>
      </c>
      <c r="E195" s="4" t="s">
        <v>291</v>
      </c>
      <c r="F195" s="3" t="s">
        <v>981</v>
      </c>
      <c r="G195" s="4">
        <v>40</v>
      </c>
      <c r="H195" s="3">
        <v>40</v>
      </c>
      <c r="I195" s="4">
        <v>0</v>
      </c>
    </row>
    <row r="196" spans="1:9">
      <c r="A196" s="4" t="s">
        <v>180</v>
      </c>
      <c r="B196" s="4">
        <v>185</v>
      </c>
      <c r="C196" s="168" t="s">
        <v>869</v>
      </c>
      <c r="D196" s="115" t="s">
        <v>566</v>
      </c>
      <c r="E196" s="4" t="s">
        <v>291</v>
      </c>
      <c r="F196" s="3" t="s">
        <v>913</v>
      </c>
      <c r="G196" s="4">
        <v>40</v>
      </c>
      <c r="H196" s="3">
        <v>40</v>
      </c>
      <c r="I196" s="4">
        <v>0</v>
      </c>
    </row>
    <row r="197" spans="1:9">
      <c r="A197" s="4" t="s">
        <v>180</v>
      </c>
      <c r="B197" s="4">
        <v>186</v>
      </c>
      <c r="C197" s="115" t="s">
        <v>825</v>
      </c>
      <c r="D197" s="115" t="s">
        <v>566</v>
      </c>
      <c r="E197" s="4" t="s">
        <v>291</v>
      </c>
      <c r="F197" s="3" t="s">
        <v>462</v>
      </c>
      <c r="G197" s="4">
        <v>40</v>
      </c>
      <c r="H197" s="3">
        <v>40</v>
      </c>
      <c r="I197" s="4">
        <v>0</v>
      </c>
    </row>
    <row r="198" spans="1:9">
      <c r="A198" s="4" t="s">
        <v>180</v>
      </c>
      <c r="B198" s="4">
        <v>187</v>
      </c>
      <c r="C198" s="115" t="s">
        <v>826</v>
      </c>
      <c r="D198" s="115" t="s">
        <v>566</v>
      </c>
      <c r="E198" s="4" t="s">
        <v>291</v>
      </c>
      <c r="F198" s="3" t="s">
        <v>462</v>
      </c>
      <c r="G198" s="4">
        <v>40</v>
      </c>
      <c r="H198" s="3">
        <v>40</v>
      </c>
      <c r="I198" s="4">
        <v>0</v>
      </c>
    </row>
    <row r="199" spans="1:9">
      <c r="A199" s="4" t="s">
        <v>180</v>
      </c>
      <c r="B199" s="4">
        <v>188</v>
      </c>
      <c r="C199" s="115" t="s">
        <v>827</v>
      </c>
      <c r="D199" s="115" t="s">
        <v>566</v>
      </c>
      <c r="E199" s="4" t="s">
        <v>291</v>
      </c>
      <c r="F199" s="3" t="s">
        <v>462</v>
      </c>
      <c r="G199" s="4">
        <v>40</v>
      </c>
      <c r="H199" s="3">
        <v>40</v>
      </c>
      <c r="I199" s="4">
        <v>0</v>
      </c>
    </row>
    <row r="200" spans="1:9">
      <c r="A200" s="4" t="s">
        <v>180</v>
      </c>
      <c r="B200" s="4">
        <v>189</v>
      </c>
      <c r="C200" s="115" t="s">
        <v>963</v>
      </c>
      <c r="D200" s="115" t="s">
        <v>965</v>
      </c>
      <c r="E200" s="4" t="s">
        <v>291</v>
      </c>
      <c r="F200" s="3" t="s">
        <v>462</v>
      </c>
      <c r="G200" s="4">
        <v>100</v>
      </c>
      <c r="H200" s="3">
        <v>50</v>
      </c>
      <c r="I200" s="4">
        <v>0</v>
      </c>
    </row>
    <row r="201" spans="1:9">
      <c r="A201" s="4" t="s">
        <v>180</v>
      </c>
      <c r="B201" s="4">
        <v>190</v>
      </c>
      <c r="C201" s="168" t="s">
        <v>828</v>
      </c>
      <c r="D201" s="115" t="s">
        <v>965</v>
      </c>
      <c r="E201" s="4" t="s">
        <v>291</v>
      </c>
      <c r="F201" s="3" t="s">
        <v>34</v>
      </c>
      <c r="G201" s="4">
        <v>20</v>
      </c>
      <c r="H201" s="3">
        <v>20</v>
      </c>
      <c r="I201" s="4">
        <v>0</v>
      </c>
    </row>
    <row r="202" spans="1:9">
      <c r="A202" s="4" t="s">
        <v>180</v>
      </c>
      <c r="B202" s="4">
        <v>191</v>
      </c>
      <c r="C202" s="2" t="s">
        <v>655</v>
      </c>
      <c r="D202" s="115" t="s">
        <v>966</v>
      </c>
      <c r="E202" s="4" t="s">
        <v>291</v>
      </c>
      <c r="F202" s="3" t="s">
        <v>34</v>
      </c>
      <c r="G202" s="4">
        <v>0</v>
      </c>
      <c r="H202" s="3">
        <v>50</v>
      </c>
      <c r="I202" s="4">
        <v>0</v>
      </c>
    </row>
    <row r="203" spans="1:9">
      <c r="A203" s="4" t="s">
        <v>180</v>
      </c>
      <c r="B203" s="4">
        <v>192</v>
      </c>
      <c r="C203" s="2" t="s">
        <v>834</v>
      </c>
      <c r="D203" s="115" t="s">
        <v>966</v>
      </c>
      <c r="E203" s="4" t="s">
        <v>291</v>
      </c>
      <c r="F203" s="3" t="s">
        <v>34</v>
      </c>
      <c r="G203" s="4">
        <v>10</v>
      </c>
      <c r="H203" s="3">
        <v>50</v>
      </c>
      <c r="I203" s="4">
        <v>0</v>
      </c>
    </row>
    <row r="204" spans="1:9">
      <c r="A204" s="4" t="s">
        <v>180</v>
      </c>
      <c r="B204" s="4">
        <v>193</v>
      </c>
      <c r="C204" s="2" t="s">
        <v>833</v>
      </c>
      <c r="D204" s="115" t="s">
        <v>966</v>
      </c>
      <c r="E204" s="4" t="s">
        <v>291</v>
      </c>
      <c r="F204" s="3" t="s">
        <v>983</v>
      </c>
      <c r="G204" s="4">
        <v>0</v>
      </c>
      <c r="H204" s="3">
        <v>44</v>
      </c>
      <c r="I204" s="4">
        <v>0</v>
      </c>
    </row>
    <row r="205" spans="1:9">
      <c r="A205" s="4" t="s">
        <v>180</v>
      </c>
      <c r="B205" s="4">
        <v>194</v>
      </c>
      <c r="C205" s="2" t="s">
        <v>649</v>
      </c>
      <c r="D205" s="115" t="s">
        <v>966</v>
      </c>
      <c r="E205" s="4" t="s">
        <v>291</v>
      </c>
      <c r="F205" s="3" t="s">
        <v>982</v>
      </c>
      <c r="G205" s="4">
        <v>0</v>
      </c>
      <c r="H205" s="3">
        <v>28</v>
      </c>
      <c r="I205" s="4">
        <v>0</v>
      </c>
    </row>
    <row r="206" spans="1:9">
      <c r="A206" s="4" t="s">
        <v>180</v>
      </c>
      <c r="B206" s="4">
        <v>195</v>
      </c>
      <c r="C206" s="2" t="s">
        <v>64</v>
      </c>
      <c r="D206" s="115" t="s">
        <v>565</v>
      </c>
      <c r="E206" s="4" t="s">
        <v>291</v>
      </c>
      <c r="F206" s="3" t="s">
        <v>159</v>
      </c>
      <c r="G206" s="4">
        <v>1</v>
      </c>
      <c r="H206" s="3">
        <v>0</v>
      </c>
      <c r="I206" s="4">
        <v>0</v>
      </c>
    </row>
    <row r="207" spans="1:9">
      <c r="A207" s="4" t="s">
        <v>180</v>
      </c>
      <c r="B207" s="4">
        <v>196</v>
      </c>
      <c r="C207" s="2" t="s">
        <v>65</v>
      </c>
      <c r="D207" s="115" t="s">
        <v>565</v>
      </c>
      <c r="E207" s="4" t="s">
        <v>291</v>
      </c>
      <c r="F207" s="3" t="s">
        <v>233</v>
      </c>
      <c r="G207" s="4">
        <v>2</v>
      </c>
      <c r="H207" s="3">
        <v>5</v>
      </c>
      <c r="I207" s="4">
        <v>0</v>
      </c>
    </row>
    <row r="208" spans="1:9">
      <c r="A208" s="4" t="s">
        <v>180</v>
      </c>
      <c r="B208" s="4">
        <v>197</v>
      </c>
      <c r="C208" s="135" t="s">
        <v>583</v>
      </c>
      <c r="D208" s="115" t="s">
        <v>565</v>
      </c>
      <c r="E208" s="4" t="s">
        <v>291</v>
      </c>
      <c r="F208" s="3" t="s">
        <v>160</v>
      </c>
      <c r="G208" s="4">
        <v>4</v>
      </c>
      <c r="H208" s="3">
        <v>5</v>
      </c>
      <c r="I208" s="4">
        <v>0</v>
      </c>
    </row>
    <row r="209" spans="1:9">
      <c r="A209" s="4" t="s">
        <v>180</v>
      </c>
      <c r="B209" s="4">
        <v>198</v>
      </c>
      <c r="C209" s="172" t="s">
        <v>155</v>
      </c>
      <c r="D209" s="115" t="s">
        <v>571</v>
      </c>
      <c r="E209" s="4" t="s">
        <v>291</v>
      </c>
      <c r="F209" s="3" t="s">
        <v>160</v>
      </c>
      <c r="G209" s="4">
        <v>4</v>
      </c>
      <c r="H209" s="3">
        <v>5</v>
      </c>
      <c r="I209" s="4">
        <v>0</v>
      </c>
    </row>
    <row r="210" spans="1:9" ht="25.5">
      <c r="A210" s="4" t="s">
        <v>180</v>
      </c>
      <c r="B210" s="4">
        <v>199</v>
      </c>
      <c r="C210" s="72" t="s">
        <v>384</v>
      </c>
      <c r="D210" s="115" t="s">
        <v>568</v>
      </c>
      <c r="E210" s="4" t="s">
        <v>291</v>
      </c>
      <c r="F210" s="3" t="s">
        <v>478</v>
      </c>
      <c r="G210" s="4">
        <v>10</v>
      </c>
      <c r="H210" s="3">
        <v>15</v>
      </c>
      <c r="I210" s="4">
        <v>0</v>
      </c>
    </row>
    <row r="211" spans="1:9">
      <c r="A211" s="184"/>
      <c r="B211" s="185"/>
    </row>
    <row r="212" spans="1:9">
      <c r="A212" s="49"/>
      <c r="B212" s="407"/>
      <c r="C212" s="49"/>
      <c r="D212" s="405"/>
      <c r="F212" s="1223" t="s">
        <v>1003</v>
      </c>
      <c r="G212" s="1223"/>
      <c r="H212" s="1223"/>
      <c r="I212" s="1223"/>
    </row>
    <row r="213" spans="1:9">
      <c r="A213" s="983" t="s">
        <v>21</v>
      </c>
      <c r="B213" s="983"/>
      <c r="C213" s="983"/>
      <c r="D213" s="407"/>
      <c r="F213" s="983" t="s">
        <v>22</v>
      </c>
      <c r="G213" s="983"/>
      <c r="H213" s="983"/>
      <c r="I213" s="983"/>
    </row>
    <row r="214" spans="1:9">
      <c r="A214" s="983" t="s">
        <v>308</v>
      </c>
      <c r="B214" s="983"/>
      <c r="C214" s="983"/>
      <c r="D214" s="407"/>
      <c r="F214" s="983" t="s">
        <v>273</v>
      </c>
      <c r="G214" s="983"/>
      <c r="H214" s="983"/>
      <c r="I214" s="983"/>
    </row>
    <row r="215" spans="1:9">
      <c r="A215" s="405"/>
      <c r="B215" s="407"/>
      <c r="C215" s="405"/>
      <c r="D215" s="405"/>
      <c r="G215" s="405"/>
      <c r="H215" s="405"/>
    </row>
    <row r="216" spans="1:9">
      <c r="A216" s="49"/>
      <c r="B216" s="407"/>
      <c r="C216" s="49"/>
      <c r="D216" s="405"/>
      <c r="G216" s="405"/>
      <c r="H216" s="405"/>
    </row>
    <row r="217" spans="1:9">
      <c r="A217" s="405"/>
      <c r="B217" s="407"/>
      <c r="C217" s="405"/>
      <c r="D217" s="405"/>
      <c r="G217" s="405"/>
      <c r="H217" s="405"/>
    </row>
    <row r="218" spans="1:9">
      <c r="A218" s="977" t="s">
        <v>778</v>
      </c>
      <c r="B218" s="977"/>
      <c r="C218" s="977"/>
      <c r="D218" s="406"/>
      <c r="F218" s="1222" t="s">
        <v>572</v>
      </c>
      <c r="G218" s="1222"/>
      <c r="H218" s="1222"/>
      <c r="I218" s="1222"/>
    </row>
    <row r="225" ht="24.75" customHeight="1"/>
    <row r="226" ht="49.5" customHeight="1"/>
    <row r="230" ht="48.75" customHeight="1"/>
    <row r="233" ht="72" customHeight="1"/>
    <row r="243" ht="65.25" customHeight="1"/>
    <row r="254" ht="51.75" customHeight="1"/>
    <row r="276" ht="61.5" customHeight="1"/>
    <row r="284" ht="27.75" customHeight="1"/>
    <row r="291" ht="52.5" customHeight="1"/>
    <row r="292" ht="40.5" customHeight="1"/>
    <row r="293" ht="42" customHeight="1"/>
    <row r="295" ht="57.75" customHeight="1"/>
  </sheetData>
  <mergeCells count="16">
    <mergeCell ref="A218:C218"/>
    <mergeCell ref="F218:I218"/>
    <mergeCell ref="A1:I1"/>
    <mergeCell ref="A2:I2"/>
    <mergeCell ref="A9:A10"/>
    <mergeCell ref="B9:B10"/>
    <mergeCell ref="C9:C10"/>
    <mergeCell ref="D9:D10"/>
    <mergeCell ref="E9:E10"/>
    <mergeCell ref="F9:F10"/>
    <mergeCell ref="G9:I9"/>
    <mergeCell ref="F212:I212"/>
    <mergeCell ref="A213:C213"/>
    <mergeCell ref="F213:I213"/>
    <mergeCell ref="A214:C214"/>
    <mergeCell ref="F214:I214"/>
  </mergeCells>
  <pageMargins left="0.70866141732283472" right="0.70866141732283472" top="0.74803149606299213" bottom="0.74803149606299213" header="0.70866141732283472" footer="0.70866141732283472"/>
  <pageSetup paperSize="5" scale="9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307"/>
  <sheetViews>
    <sheetView topLeftCell="G15" workbookViewId="0">
      <selection activeCell="O23" sqref="O23"/>
    </sheetView>
  </sheetViews>
  <sheetFormatPr defaultRowHeight="15"/>
  <cols>
    <col min="1" max="1" width="5.28515625" style="1" customWidth="1"/>
    <col min="2" max="2" width="16.42578125" style="1" customWidth="1"/>
    <col min="3" max="3" width="9.140625" style="1"/>
    <col min="4" max="4" width="8.42578125" style="1" customWidth="1"/>
    <col min="5" max="5" width="5" style="1" customWidth="1"/>
    <col min="6" max="6" width="22" style="1" customWidth="1"/>
    <col min="7" max="7" width="11.42578125" style="1" customWidth="1"/>
    <col min="8" max="8" width="19.28515625" style="1" customWidth="1"/>
    <col min="9" max="11" width="9.42578125" style="1" customWidth="1"/>
    <col min="12" max="12" width="15" style="1" customWidth="1"/>
    <col min="13" max="13" width="14.28515625" style="1" customWidth="1"/>
    <col min="14" max="14" width="14.7109375" style="1" customWidth="1"/>
    <col min="15" max="15" width="10.28515625" style="1" customWidth="1"/>
    <col min="16" max="16" width="12.28515625" style="1" customWidth="1"/>
    <col min="17" max="17" width="8.5703125" style="1" customWidth="1"/>
    <col min="18" max="18" width="17.85546875" style="1" customWidth="1"/>
    <col min="19" max="19" width="15.7109375" style="1" customWidth="1"/>
    <col min="20" max="16384" width="9.140625" style="1"/>
  </cols>
  <sheetData>
    <row r="1" spans="1:19">
      <c r="A1" s="1019" t="s">
        <v>1293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R1" s="1019"/>
      <c r="S1" s="1019"/>
    </row>
    <row r="2" spans="1:19">
      <c r="A2" s="1019" t="s">
        <v>1294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1019"/>
      <c r="S2" s="1019"/>
    </row>
    <row r="3" spans="1:19">
      <c r="A3" s="9"/>
      <c r="B3" s="466"/>
      <c r="C3" s="466"/>
      <c r="D3" s="466"/>
      <c r="E3" s="466"/>
      <c r="F3" s="466"/>
      <c r="G3" s="9"/>
      <c r="H3" s="10"/>
      <c r="I3" s="9"/>
      <c r="J3" s="9"/>
      <c r="K3" s="10"/>
      <c r="L3" s="9"/>
      <c r="M3" s="9"/>
      <c r="N3" s="9"/>
      <c r="O3" s="9"/>
      <c r="P3" s="9"/>
      <c r="Q3" s="9"/>
      <c r="R3" s="9"/>
      <c r="S3" s="9"/>
    </row>
    <row r="4" spans="1:19">
      <c r="A4" s="1020" t="s">
        <v>1</v>
      </c>
      <c r="B4" s="1020"/>
      <c r="C4" s="456" t="s">
        <v>0</v>
      </c>
      <c r="D4" s="456" t="s">
        <v>290</v>
      </c>
      <c r="E4" s="456"/>
      <c r="F4" s="13"/>
      <c r="G4" s="11"/>
      <c r="H4" s="11"/>
      <c r="I4" s="9"/>
      <c r="J4" s="9"/>
      <c r="K4" s="10"/>
      <c r="L4" s="11"/>
      <c r="M4" s="11"/>
      <c r="N4" s="11"/>
      <c r="O4" s="11"/>
      <c r="P4" s="11"/>
      <c r="Q4" s="11"/>
      <c r="R4" s="9"/>
      <c r="S4" s="9"/>
    </row>
    <row r="5" spans="1:19">
      <c r="A5" s="11" t="s">
        <v>2</v>
      </c>
      <c r="B5" s="456"/>
      <c r="C5" s="456" t="s">
        <v>0</v>
      </c>
      <c r="D5" s="456" t="s">
        <v>27</v>
      </c>
      <c r="E5" s="456"/>
      <c r="F5" s="13"/>
      <c r="G5" s="11"/>
      <c r="H5" s="383"/>
      <c r="I5" s="9"/>
      <c r="J5" s="9"/>
      <c r="K5" s="10"/>
      <c r="L5" s="11"/>
      <c r="M5" s="11"/>
      <c r="N5" s="11"/>
      <c r="O5" s="11"/>
      <c r="P5" s="11"/>
      <c r="Q5" s="11"/>
      <c r="R5" s="9"/>
      <c r="S5" s="9"/>
    </row>
    <row r="6" spans="1:19">
      <c r="A6" s="11" t="s">
        <v>3</v>
      </c>
      <c r="B6" s="456"/>
      <c r="C6" s="456" t="s">
        <v>0</v>
      </c>
      <c r="D6" s="456" t="s">
        <v>17</v>
      </c>
      <c r="E6" s="456"/>
      <c r="F6" s="13"/>
      <c r="G6" s="11"/>
      <c r="H6" s="11"/>
      <c r="I6" s="9"/>
      <c r="J6" s="9"/>
      <c r="K6" s="10"/>
      <c r="L6" s="11"/>
      <c r="M6" s="11"/>
      <c r="N6" s="11"/>
      <c r="O6" s="11"/>
      <c r="P6" s="11"/>
      <c r="Q6" s="11"/>
      <c r="R6" s="9"/>
      <c r="S6" s="9"/>
    </row>
    <row r="7" spans="1:19">
      <c r="A7" s="11" t="s">
        <v>4</v>
      </c>
      <c r="B7" s="456"/>
      <c r="C7" s="456" t="s">
        <v>0</v>
      </c>
      <c r="D7" s="456" t="s">
        <v>18</v>
      </c>
      <c r="E7" s="456"/>
      <c r="F7" s="13"/>
      <c r="G7" s="11"/>
      <c r="H7" s="11"/>
      <c r="I7" s="9"/>
      <c r="J7" s="9"/>
      <c r="K7" s="10"/>
      <c r="L7" s="11"/>
      <c r="M7" s="11"/>
      <c r="N7" s="11"/>
      <c r="O7" s="11"/>
      <c r="P7" s="11"/>
      <c r="Q7" s="11"/>
      <c r="R7" s="9"/>
      <c r="S7" s="9"/>
    </row>
    <row r="8" spans="1:19">
      <c r="A8" s="12"/>
      <c r="B8" s="13"/>
      <c r="C8" s="13"/>
      <c r="D8" s="13"/>
      <c r="E8" s="13"/>
      <c r="F8" s="13"/>
      <c r="G8" s="13"/>
      <c r="H8" s="14"/>
      <c r="I8" s="12"/>
      <c r="J8" s="12"/>
      <c r="K8" s="14"/>
      <c r="L8" s="13"/>
      <c r="M8" s="13"/>
      <c r="N8" s="13"/>
      <c r="O8" s="13"/>
      <c r="P8" s="13"/>
      <c r="Q8" s="13"/>
      <c r="R8" s="12"/>
      <c r="S8" s="12"/>
    </row>
    <row r="9" spans="1:19" ht="29.25" customHeight="1">
      <c r="A9" s="1021" t="s">
        <v>6</v>
      </c>
      <c r="B9" s="1021" t="s">
        <v>7</v>
      </c>
      <c r="C9" s="1021"/>
      <c r="D9" s="1021"/>
      <c r="E9" s="1021"/>
      <c r="F9" s="1021"/>
      <c r="G9" s="1022" t="s">
        <v>11</v>
      </c>
      <c r="H9" s="1021" t="s">
        <v>10</v>
      </c>
      <c r="I9" s="1030" t="s">
        <v>1112</v>
      </c>
      <c r="J9" s="1037"/>
      <c r="K9" s="1031"/>
      <c r="L9" s="1030" t="s">
        <v>1113</v>
      </c>
      <c r="M9" s="1037"/>
      <c r="N9" s="1037"/>
      <c r="O9" s="1037"/>
      <c r="P9" s="1037"/>
      <c r="Q9" s="1037"/>
      <c r="R9" s="1031"/>
      <c r="S9" s="1039" t="s">
        <v>1292</v>
      </c>
    </row>
    <row r="10" spans="1:19" ht="63.75" customHeight="1">
      <c r="A10" s="1021"/>
      <c r="B10" s="457" t="s">
        <v>8</v>
      </c>
      <c r="C10" s="1017" t="s">
        <v>76</v>
      </c>
      <c r="D10" s="1018"/>
      <c r="E10" s="1017" t="s">
        <v>9</v>
      </c>
      <c r="F10" s="1018"/>
      <c r="G10" s="1022"/>
      <c r="H10" s="1021"/>
      <c r="I10" s="459" t="s">
        <v>1114</v>
      </c>
      <c r="J10" s="459" t="s">
        <v>1115</v>
      </c>
      <c r="K10" s="459" t="s">
        <v>1116</v>
      </c>
      <c r="L10" s="458" t="s">
        <v>607</v>
      </c>
      <c r="M10" s="458" t="s">
        <v>74</v>
      </c>
      <c r="N10" s="458" t="s">
        <v>142</v>
      </c>
      <c r="O10" s="458" t="s">
        <v>587</v>
      </c>
      <c r="P10" s="458" t="s">
        <v>606</v>
      </c>
      <c r="Q10" s="458" t="s">
        <v>1117</v>
      </c>
      <c r="R10" s="459" t="s">
        <v>1290</v>
      </c>
      <c r="S10" s="1040"/>
    </row>
    <row r="11" spans="1:19" ht="48" customHeight="1">
      <c r="A11" s="462" t="s">
        <v>28</v>
      </c>
      <c r="B11" s="441" t="s">
        <v>19</v>
      </c>
      <c r="C11" s="986" t="s">
        <v>77</v>
      </c>
      <c r="D11" s="987"/>
      <c r="E11" s="990" t="s">
        <v>78</v>
      </c>
      <c r="F11" s="991"/>
      <c r="G11" s="131"/>
      <c r="H11" s="132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</row>
    <row r="12" spans="1:19" s="297" customFormat="1" ht="38.25" customHeight="1">
      <c r="A12" s="16"/>
      <c r="B12" s="43"/>
      <c r="C12" s="988"/>
      <c r="D12" s="989"/>
      <c r="E12" s="296">
        <v>1</v>
      </c>
      <c r="F12" s="2" t="s">
        <v>38</v>
      </c>
      <c r="G12" s="3" t="s">
        <v>39</v>
      </c>
      <c r="H12" s="4" t="s">
        <v>291</v>
      </c>
      <c r="I12" s="507" t="s">
        <v>1291</v>
      </c>
      <c r="J12" s="64"/>
      <c r="K12" s="3"/>
      <c r="L12" s="3"/>
      <c r="M12" s="64">
        <v>55200000</v>
      </c>
      <c r="N12" s="3"/>
      <c r="O12" s="3"/>
      <c r="P12" s="3"/>
      <c r="Q12" s="3"/>
      <c r="R12" s="64">
        <v>55200000</v>
      </c>
      <c r="S12" s="64"/>
    </row>
    <row r="13" spans="1:19" s="297" customFormat="1" ht="36.75" customHeight="1">
      <c r="A13" s="16"/>
      <c r="B13" s="43"/>
      <c r="C13" s="43"/>
      <c r="D13" s="56"/>
      <c r="E13" s="997" t="s">
        <v>79</v>
      </c>
      <c r="F13" s="998"/>
      <c r="G13" s="3"/>
      <c r="H13" s="3"/>
      <c r="I13" s="64"/>
      <c r="J13" s="64"/>
      <c r="K13" s="3"/>
      <c r="L13" s="3"/>
      <c r="M13" s="64" t="s">
        <v>30</v>
      </c>
      <c r="N13" s="3"/>
      <c r="O13" s="3"/>
      <c r="P13" s="3"/>
      <c r="Q13" s="3"/>
      <c r="R13" s="64" t="s">
        <v>30</v>
      </c>
      <c r="S13" s="64"/>
    </row>
    <row r="14" spans="1:19" s="297" customFormat="1" ht="40.5" customHeight="1">
      <c r="A14" s="18"/>
      <c r="B14" s="442"/>
      <c r="C14" s="443"/>
      <c r="D14" s="57"/>
      <c r="E14" s="116" t="s">
        <v>28</v>
      </c>
      <c r="F14" s="2" t="s">
        <v>40</v>
      </c>
      <c r="G14" s="3" t="s">
        <v>294</v>
      </c>
      <c r="H14" s="4" t="s">
        <v>291</v>
      </c>
      <c r="I14" s="507" t="s">
        <v>1291</v>
      </c>
      <c r="J14" s="64"/>
      <c r="K14" s="3"/>
      <c r="L14" s="3"/>
      <c r="M14" s="64">
        <v>352080000</v>
      </c>
      <c r="N14" s="3"/>
      <c r="O14" s="3"/>
      <c r="P14" s="3"/>
      <c r="Q14" s="3"/>
      <c r="R14" s="64">
        <v>352080000</v>
      </c>
      <c r="S14" s="64"/>
    </row>
    <row r="15" spans="1:19" s="297" customFormat="1" ht="25.5" customHeight="1">
      <c r="A15" s="18"/>
      <c r="B15" s="442"/>
      <c r="C15" s="443"/>
      <c r="D15" s="57"/>
      <c r="E15" s="1005" t="s">
        <v>80</v>
      </c>
      <c r="F15" s="1006"/>
      <c r="G15" s="3"/>
      <c r="H15" s="4"/>
      <c r="I15" s="64"/>
      <c r="J15" s="64"/>
      <c r="K15" s="3"/>
      <c r="L15" s="3"/>
      <c r="M15" s="64"/>
      <c r="N15" s="3"/>
      <c r="O15" s="3"/>
      <c r="P15" s="3"/>
      <c r="Q15" s="3"/>
      <c r="R15" s="64"/>
      <c r="S15" s="64"/>
    </row>
    <row r="16" spans="1:19" s="297" customFormat="1" ht="39.75" customHeight="1">
      <c r="A16" s="18"/>
      <c r="B16" s="442"/>
      <c r="C16" s="443"/>
      <c r="D16" s="57"/>
      <c r="E16" s="116" t="s">
        <v>28</v>
      </c>
      <c r="F16" s="2" t="s">
        <v>41</v>
      </c>
      <c r="G16" s="3" t="s">
        <v>282</v>
      </c>
      <c r="H16" s="4" t="s">
        <v>291</v>
      </c>
      <c r="I16" s="507" t="s">
        <v>1291</v>
      </c>
      <c r="J16" s="64"/>
      <c r="K16" s="3"/>
      <c r="L16" s="3"/>
      <c r="M16" s="64">
        <v>10636272</v>
      </c>
      <c r="N16" s="3"/>
      <c r="O16" s="3"/>
      <c r="P16" s="3"/>
      <c r="Q16" s="3"/>
      <c r="R16" s="64">
        <v>10636272</v>
      </c>
      <c r="S16" s="64"/>
    </row>
    <row r="17" spans="1:19" s="297" customFormat="1" ht="84" customHeight="1">
      <c r="A17" s="18"/>
      <c r="B17" s="442"/>
      <c r="C17" s="443"/>
      <c r="D17" s="57"/>
      <c r="E17" s="997" t="s">
        <v>82</v>
      </c>
      <c r="F17" s="998"/>
      <c r="G17" s="3"/>
      <c r="H17" s="4"/>
      <c r="I17" s="64"/>
      <c r="J17" s="64"/>
      <c r="K17" s="3"/>
      <c r="L17" s="3"/>
      <c r="M17" s="64"/>
      <c r="N17" s="3"/>
      <c r="O17" s="3"/>
      <c r="P17" s="3"/>
      <c r="Q17" s="3"/>
      <c r="R17" s="64"/>
      <c r="S17" s="64"/>
    </row>
    <row r="18" spans="1:19" s="297" customFormat="1" ht="33.75" customHeight="1">
      <c r="A18" s="18"/>
      <c r="B18" s="442"/>
      <c r="C18" s="443"/>
      <c r="D18" s="57"/>
      <c r="E18" s="298" t="s">
        <v>28</v>
      </c>
      <c r="F18" s="133" t="s">
        <v>42</v>
      </c>
      <c r="G18" s="122" t="s">
        <v>34</v>
      </c>
      <c r="H18" s="121" t="s">
        <v>291</v>
      </c>
      <c r="I18" s="507" t="s">
        <v>1291</v>
      </c>
      <c r="J18" s="108"/>
      <c r="K18" s="122"/>
      <c r="L18" s="122"/>
      <c r="M18" s="108">
        <v>174866000</v>
      </c>
      <c r="N18" s="122"/>
      <c r="O18" s="122"/>
      <c r="P18" s="122"/>
      <c r="Q18" s="122"/>
      <c r="R18" s="108">
        <v>174866000</v>
      </c>
      <c r="S18" s="108"/>
    </row>
    <row r="19" spans="1:19" s="297" customFormat="1" ht="18.75" customHeight="1">
      <c r="A19" s="18"/>
      <c r="B19" s="442"/>
      <c r="C19" s="443"/>
      <c r="D19" s="57"/>
      <c r="E19" s="1005" t="s">
        <v>81</v>
      </c>
      <c r="F19" s="1006"/>
      <c r="G19" s="122"/>
      <c r="H19" s="121"/>
      <c r="I19" s="108"/>
      <c r="J19" s="108"/>
      <c r="K19" s="122"/>
      <c r="L19" s="122"/>
      <c r="M19" s="108"/>
      <c r="N19" s="122"/>
      <c r="O19" s="122"/>
      <c r="P19" s="122"/>
      <c r="Q19" s="122"/>
      <c r="R19" s="108"/>
      <c r="S19" s="108"/>
    </row>
    <row r="20" spans="1:19" s="297" customFormat="1" ht="30" customHeight="1">
      <c r="A20" s="18"/>
      <c r="B20" s="442"/>
      <c r="C20" s="443"/>
      <c r="D20" s="57"/>
      <c r="E20" s="298" t="s">
        <v>28</v>
      </c>
      <c r="F20" s="133" t="s">
        <v>43</v>
      </c>
      <c r="G20" s="122" t="s">
        <v>297</v>
      </c>
      <c r="H20" s="121" t="s">
        <v>291</v>
      </c>
      <c r="I20" s="507" t="s">
        <v>1291</v>
      </c>
      <c r="J20" s="108"/>
      <c r="K20" s="122"/>
      <c r="L20" s="122"/>
      <c r="M20" s="108">
        <v>111000000</v>
      </c>
      <c r="N20" s="122"/>
      <c r="O20" s="122"/>
      <c r="P20" s="122"/>
      <c r="Q20" s="122"/>
      <c r="R20" s="108">
        <v>111000000</v>
      </c>
      <c r="S20" s="108"/>
    </row>
    <row r="21" spans="1:19" s="297" customFormat="1" ht="71.25" customHeight="1">
      <c r="A21" s="18"/>
      <c r="B21" s="442"/>
      <c r="C21" s="443"/>
      <c r="D21" s="57"/>
      <c r="E21" s="999" t="s">
        <v>82</v>
      </c>
      <c r="F21" s="1000"/>
      <c r="G21" s="122"/>
      <c r="H21" s="121"/>
      <c r="I21" s="108"/>
      <c r="J21" s="108"/>
      <c r="K21" s="122"/>
      <c r="L21" s="122"/>
      <c r="M21" s="122"/>
      <c r="N21" s="122"/>
      <c r="O21" s="122"/>
      <c r="P21" s="122"/>
      <c r="Q21" s="122"/>
      <c r="R21" s="108"/>
      <c r="S21" s="108"/>
    </row>
    <row r="22" spans="1:19" s="297" customFormat="1" ht="23.25" customHeight="1">
      <c r="A22" s="18"/>
      <c r="B22" s="442"/>
      <c r="C22" s="443"/>
      <c r="D22" s="57"/>
      <c r="E22" s="300" t="s">
        <v>28</v>
      </c>
      <c r="F22" s="133" t="s">
        <v>5</v>
      </c>
      <c r="G22" s="122" t="s">
        <v>34</v>
      </c>
      <c r="H22" s="121" t="s">
        <v>291</v>
      </c>
      <c r="I22" s="507" t="s">
        <v>1291</v>
      </c>
      <c r="J22" s="108"/>
      <c r="K22" s="122"/>
      <c r="L22" s="122"/>
      <c r="M22" s="108">
        <v>31206000</v>
      </c>
      <c r="N22" s="122"/>
      <c r="O22" s="122"/>
      <c r="P22" s="122"/>
      <c r="Q22" s="122"/>
      <c r="R22" s="108">
        <v>31206000</v>
      </c>
      <c r="S22" s="108"/>
    </row>
    <row r="23" spans="1:19" s="297" customFormat="1" ht="24.75" customHeight="1">
      <c r="A23" s="18"/>
      <c r="B23" s="442"/>
      <c r="C23" s="443"/>
      <c r="D23" s="57"/>
      <c r="E23" s="997" t="s">
        <v>83</v>
      </c>
      <c r="F23" s="998"/>
      <c r="G23" s="3"/>
      <c r="H23" s="4"/>
      <c r="I23" s="64"/>
      <c r="J23" s="64"/>
      <c r="K23" s="3"/>
      <c r="L23" s="3"/>
      <c r="M23" s="64"/>
      <c r="N23" s="3"/>
      <c r="O23" s="3"/>
      <c r="P23" s="3"/>
      <c r="Q23" s="3"/>
      <c r="R23" s="64"/>
      <c r="S23" s="64"/>
    </row>
    <row r="24" spans="1:19" s="297" customFormat="1" ht="27.75" customHeight="1">
      <c r="A24" s="18"/>
      <c r="B24" s="442"/>
      <c r="C24" s="443"/>
      <c r="D24" s="57"/>
      <c r="E24" s="116" t="s">
        <v>28</v>
      </c>
      <c r="F24" s="2" t="s">
        <v>44</v>
      </c>
      <c r="G24" s="3" t="s">
        <v>294</v>
      </c>
      <c r="H24" s="4" t="s">
        <v>291</v>
      </c>
      <c r="I24" s="507" t="s">
        <v>1291</v>
      </c>
      <c r="J24" s="64"/>
      <c r="K24" s="3"/>
      <c r="L24" s="3"/>
      <c r="M24" s="64">
        <v>56430000</v>
      </c>
      <c r="N24" s="3"/>
      <c r="O24" s="3"/>
      <c r="P24" s="3"/>
      <c r="Q24" s="3"/>
      <c r="R24" s="64">
        <v>56430000</v>
      </c>
      <c r="S24" s="64"/>
    </row>
    <row r="25" spans="1:19" s="297" customFormat="1" ht="30.75" customHeight="1">
      <c r="A25" s="18"/>
      <c r="B25" s="442"/>
      <c r="C25" s="443"/>
      <c r="D25" s="57"/>
      <c r="E25" s="997" t="s">
        <v>786</v>
      </c>
      <c r="F25" s="998"/>
      <c r="G25" s="3"/>
      <c r="H25" s="4"/>
      <c r="I25" s="64"/>
      <c r="J25" s="64"/>
      <c r="K25" s="3"/>
      <c r="L25" s="3"/>
      <c r="M25" s="3"/>
      <c r="N25" s="3"/>
      <c r="O25" s="3"/>
      <c r="P25" s="3"/>
      <c r="Q25" s="3"/>
      <c r="R25" s="64"/>
      <c r="S25" s="64"/>
    </row>
    <row r="26" spans="1:19" s="297" customFormat="1" ht="27.75" customHeight="1">
      <c r="A26" s="18"/>
      <c r="B26" s="442"/>
      <c r="C26" s="443"/>
      <c r="D26" s="57"/>
      <c r="E26" s="116" t="s">
        <v>319</v>
      </c>
      <c r="F26" s="135" t="s">
        <v>787</v>
      </c>
      <c r="G26" s="3" t="s">
        <v>792</v>
      </c>
      <c r="H26" s="4" t="s">
        <v>291</v>
      </c>
      <c r="I26" s="507" t="s">
        <v>1291</v>
      </c>
      <c r="J26" s="64"/>
      <c r="K26" s="3"/>
      <c r="L26" s="64">
        <v>3000000</v>
      </c>
      <c r="M26" s="3"/>
      <c r="N26" s="467"/>
      <c r="O26" s="3"/>
      <c r="P26" s="3"/>
      <c r="Q26" s="3"/>
      <c r="R26" s="64">
        <v>3000000</v>
      </c>
      <c r="S26" s="64"/>
    </row>
    <row r="27" spans="1:19" s="297" customFormat="1" ht="63.75" customHeight="1">
      <c r="A27" s="18"/>
      <c r="B27" s="442"/>
      <c r="C27" s="443"/>
      <c r="D27" s="57"/>
      <c r="E27" s="116" t="s">
        <v>29</v>
      </c>
      <c r="F27" s="135" t="s">
        <v>788</v>
      </c>
      <c r="G27" s="3" t="s">
        <v>34</v>
      </c>
      <c r="H27" s="4" t="s">
        <v>291</v>
      </c>
      <c r="I27" s="507" t="s">
        <v>1291</v>
      </c>
      <c r="J27" s="64"/>
      <c r="K27" s="3"/>
      <c r="L27" s="64">
        <v>25000000</v>
      </c>
      <c r="M27" s="3"/>
      <c r="N27" s="3"/>
      <c r="O27" s="3"/>
      <c r="P27" s="3"/>
      <c r="Q27" s="3"/>
      <c r="R27" s="64">
        <v>25000000</v>
      </c>
      <c r="S27" s="64"/>
    </row>
    <row r="28" spans="1:19" s="297" customFormat="1" ht="42" customHeight="1">
      <c r="A28" s="18"/>
      <c r="B28" s="442"/>
      <c r="C28" s="443"/>
      <c r="D28" s="57"/>
      <c r="E28" s="116" t="s">
        <v>31</v>
      </c>
      <c r="F28" s="135" t="s">
        <v>789</v>
      </c>
      <c r="G28" s="3" t="s">
        <v>34</v>
      </c>
      <c r="H28" s="4" t="s">
        <v>291</v>
      </c>
      <c r="I28" s="507" t="s">
        <v>1291</v>
      </c>
      <c r="J28" s="64"/>
      <c r="K28" s="3"/>
      <c r="L28" s="64">
        <v>15000000</v>
      </c>
      <c r="M28" s="3"/>
      <c r="N28" s="3"/>
      <c r="O28" s="3"/>
      <c r="P28" s="3"/>
      <c r="Q28" s="3"/>
      <c r="R28" s="64">
        <v>15000000</v>
      </c>
      <c r="S28" s="64"/>
    </row>
    <row r="29" spans="1:19" s="297" customFormat="1" ht="27.75" customHeight="1">
      <c r="A29" s="18"/>
      <c r="B29" s="442"/>
      <c r="C29" s="443"/>
      <c r="D29" s="57"/>
      <c r="E29" s="997" t="s">
        <v>84</v>
      </c>
      <c r="F29" s="998"/>
      <c r="G29" s="3"/>
      <c r="H29" s="4"/>
      <c r="I29" s="64"/>
      <c r="J29" s="64"/>
      <c r="K29" s="3"/>
      <c r="L29" s="3"/>
      <c r="M29" s="3"/>
      <c r="N29" s="3"/>
      <c r="O29" s="3"/>
      <c r="P29" s="3"/>
      <c r="Q29" s="3"/>
      <c r="R29" s="64"/>
      <c r="S29" s="64"/>
    </row>
    <row r="30" spans="1:19" s="297" customFormat="1" ht="29.25" customHeight="1">
      <c r="A30" s="18"/>
      <c r="B30" s="442"/>
      <c r="C30" s="443"/>
      <c r="D30" s="57"/>
      <c r="E30" s="116" t="s">
        <v>28</v>
      </c>
      <c r="F30" s="2" t="s">
        <v>45</v>
      </c>
      <c r="G30" s="3" t="s">
        <v>297</v>
      </c>
      <c r="H30" s="4" t="s">
        <v>291</v>
      </c>
      <c r="I30" s="507" t="s">
        <v>1291</v>
      </c>
      <c r="J30" s="64"/>
      <c r="K30" s="3"/>
      <c r="L30" s="3"/>
      <c r="M30" s="64">
        <v>108000000</v>
      </c>
      <c r="N30" s="3"/>
      <c r="O30" s="3"/>
      <c r="P30" s="3"/>
      <c r="Q30" s="3"/>
      <c r="R30" s="64">
        <v>108000000</v>
      </c>
      <c r="S30" s="64"/>
    </row>
    <row r="31" spans="1:19" s="297" customFormat="1" ht="26.25" customHeight="1">
      <c r="A31" s="18"/>
      <c r="B31" s="442"/>
      <c r="C31" s="443"/>
      <c r="D31" s="57"/>
      <c r="E31" s="997" t="s">
        <v>773</v>
      </c>
      <c r="F31" s="998"/>
      <c r="G31" s="3"/>
      <c r="H31" s="4"/>
      <c r="I31" s="64"/>
      <c r="J31" s="64"/>
      <c r="K31" s="3"/>
      <c r="L31" s="3"/>
      <c r="M31" s="3"/>
      <c r="N31" s="3"/>
      <c r="O31" s="3"/>
      <c r="P31" s="3"/>
      <c r="Q31" s="3"/>
      <c r="R31" s="64"/>
      <c r="S31" s="64"/>
    </row>
    <row r="32" spans="1:19" s="297" customFormat="1" ht="42.75" customHeight="1">
      <c r="A32" s="18"/>
      <c r="B32" s="442"/>
      <c r="C32" s="443"/>
      <c r="D32" s="57"/>
      <c r="E32" s="116" t="s">
        <v>28</v>
      </c>
      <c r="F32" s="2" t="s">
        <v>46</v>
      </c>
      <c r="G32" s="3" t="s">
        <v>297</v>
      </c>
      <c r="H32" s="4" t="s">
        <v>291</v>
      </c>
      <c r="I32" s="507" t="s">
        <v>1291</v>
      </c>
      <c r="J32" s="64"/>
      <c r="K32" s="3"/>
      <c r="L32" s="3"/>
      <c r="M32" s="64">
        <v>1166400</v>
      </c>
      <c r="N32" s="3"/>
      <c r="O32" s="3"/>
      <c r="P32" s="3"/>
      <c r="Q32" s="3"/>
      <c r="R32" s="64">
        <v>1166400</v>
      </c>
      <c r="S32" s="64"/>
    </row>
    <row r="33" spans="1:19" s="297" customFormat="1" ht="25.5" customHeight="1">
      <c r="A33" s="18"/>
      <c r="B33" s="442"/>
      <c r="C33" s="443"/>
      <c r="D33" s="57"/>
      <c r="E33" s="997" t="s">
        <v>85</v>
      </c>
      <c r="F33" s="998"/>
      <c r="G33" s="3"/>
      <c r="H33" s="4"/>
      <c r="I33" s="64"/>
      <c r="J33" s="64"/>
      <c r="K33" s="3"/>
      <c r="L33" s="3"/>
      <c r="M33" s="64"/>
      <c r="N33" s="3"/>
      <c r="O33" s="3"/>
      <c r="P33" s="3"/>
      <c r="Q33" s="3"/>
      <c r="R33" s="64"/>
      <c r="S33" s="64"/>
    </row>
    <row r="34" spans="1:19" s="297" customFormat="1" ht="28.5" customHeight="1">
      <c r="A34" s="18"/>
      <c r="B34" s="442"/>
      <c r="C34" s="443"/>
      <c r="D34" s="57"/>
      <c r="E34" s="116" t="s">
        <v>28</v>
      </c>
      <c r="F34" s="2" t="s">
        <v>47</v>
      </c>
      <c r="G34" s="3" t="s">
        <v>297</v>
      </c>
      <c r="H34" s="4" t="s">
        <v>291</v>
      </c>
      <c r="I34" s="507" t="s">
        <v>1291</v>
      </c>
      <c r="J34" s="64"/>
      <c r="K34" s="3"/>
      <c r="L34" s="3"/>
      <c r="M34" s="64">
        <v>1166400</v>
      </c>
      <c r="N34" s="3"/>
      <c r="O34" s="3"/>
      <c r="P34" s="3"/>
      <c r="Q34" s="3"/>
      <c r="R34" s="64">
        <v>1166400</v>
      </c>
      <c r="S34" s="64"/>
    </row>
    <row r="35" spans="1:19" s="297" customFormat="1" ht="27.75" customHeight="1">
      <c r="A35" s="18"/>
      <c r="B35" s="442"/>
      <c r="C35" s="443"/>
      <c r="D35" s="57"/>
      <c r="E35" s="1005" t="s">
        <v>86</v>
      </c>
      <c r="F35" s="1006"/>
      <c r="G35" s="3"/>
      <c r="H35" s="4"/>
      <c r="I35" s="64"/>
      <c r="J35" s="64"/>
      <c r="K35" s="3"/>
      <c r="L35" s="3"/>
      <c r="M35" s="64"/>
      <c r="N35" s="3"/>
      <c r="O35" s="3"/>
      <c r="P35" s="3"/>
      <c r="Q35" s="3"/>
      <c r="R35" s="64"/>
      <c r="S35" s="64"/>
    </row>
    <row r="36" spans="1:19" s="297" customFormat="1" ht="39" customHeight="1">
      <c r="A36" s="18"/>
      <c r="B36" s="442"/>
      <c r="C36" s="443"/>
      <c r="D36" s="57"/>
      <c r="E36" s="116" t="s">
        <v>28</v>
      </c>
      <c r="F36" s="2" t="s">
        <v>48</v>
      </c>
      <c r="G36" s="3" t="s">
        <v>294</v>
      </c>
      <c r="H36" s="4" t="s">
        <v>291</v>
      </c>
      <c r="I36" s="507" t="s">
        <v>1291</v>
      </c>
      <c r="J36" s="64"/>
      <c r="K36" s="3"/>
      <c r="L36" s="3"/>
      <c r="M36" s="64">
        <v>1425600</v>
      </c>
      <c r="N36" s="3"/>
      <c r="O36" s="3"/>
      <c r="P36" s="3"/>
      <c r="Q36" s="3"/>
      <c r="R36" s="64">
        <v>1425600</v>
      </c>
      <c r="S36" s="64"/>
    </row>
    <row r="37" spans="1:19" s="297" customFormat="1" ht="42" customHeight="1">
      <c r="A37" s="18"/>
      <c r="B37" s="442"/>
      <c r="C37" s="988" t="s">
        <v>87</v>
      </c>
      <c r="D37" s="989"/>
      <c r="E37" s="1005" t="s">
        <v>232</v>
      </c>
      <c r="F37" s="1006"/>
      <c r="G37" s="3"/>
      <c r="H37" s="4"/>
      <c r="I37" s="64"/>
      <c r="J37" s="64"/>
      <c r="K37" s="3"/>
      <c r="L37" s="3"/>
      <c r="M37" s="3"/>
      <c r="N37" s="3"/>
      <c r="O37" s="3"/>
      <c r="P37" s="3"/>
      <c r="Q37" s="3"/>
      <c r="R37" s="64"/>
      <c r="S37" s="64"/>
    </row>
    <row r="38" spans="1:19" s="297" customFormat="1" ht="39" customHeight="1">
      <c r="A38" s="18"/>
      <c r="B38" s="442"/>
      <c r="C38" s="988"/>
      <c r="D38" s="989"/>
      <c r="E38" s="116" t="s">
        <v>28</v>
      </c>
      <c r="F38" s="2" t="s">
        <v>148</v>
      </c>
      <c r="G38" s="3" t="s">
        <v>36</v>
      </c>
      <c r="H38" s="4" t="s">
        <v>291</v>
      </c>
      <c r="I38" s="507" t="s">
        <v>1291</v>
      </c>
      <c r="J38" s="64"/>
      <c r="K38" s="3"/>
      <c r="L38" s="3"/>
      <c r="M38" s="64">
        <v>15000000</v>
      </c>
      <c r="N38" s="3"/>
      <c r="O38" s="3"/>
      <c r="P38" s="3"/>
      <c r="Q38" s="3"/>
      <c r="R38" s="64">
        <v>15000000</v>
      </c>
      <c r="S38" s="64"/>
    </row>
    <row r="39" spans="1:19" s="297" customFormat="1" ht="40.5" customHeight="1">
      <c r="A39" s="18"/>
      <c r="B39" s="442"/>
      <c r="C39" s="443"/>
      <c r="D39" s="58"/>
      <c r="E39" s="134" t="s">
        <v>29</v>
      </c>
      <c r="F39" s="2" t="s">
        <v>172</v>
      </c>
      <c r="G39" s="3" t="s">
        <v>36</v>
      </c>
      <c r="H39" s="4" t="s">
        <v>291</v>
      </c>
      <c r="I39" s="507" t="s">
        <v>1291</v>
      </c>
      <c r="J39" s="64"/>
      <c r="K39" s="3"/>
      <c r="L39" s="3"/>
      <c r="M39" s="64">
        <v>4000000</v>
      </c>
      <c r="N39" s="3"/>
      <c r="O39" s="3"/>
      <c r="P39" s="3"/>
      <c r="Q39" s="3"/>
      <c r="R39" s="64">
        <v>4000000</v>
      </c>
      <c r="S39" s="64"/>
    </row>
    <row r="40" spans="1:19" s="297" customFormat="1" ht="27" customHeight="1">
      <c r="A40" s="18"/>
      <c r="B40" s="442"/>
      <c r="C40" s="443"/>
      <c r="D40" s="58"/>
      <c r="E40" s="134" t="s">
        <v>164</v>
      </c>
      <c r="F40" s="2" t="s">
        <v>556</v>
      </c>
      <c r="G40" s="3" t="s">
        <v>36</v>
      </c>
      <c r="H40" s="4" t="s">
        <v>291</v>
      </c>
      <c r="I40" s="507" t="s">
        <v>1291</v>
      </c>
      <c r="J40" s="64"/>
      <c r="K40" s="3"/>
      <c r="L40" s="3"/>
      <c r="M40" s="64">
        <v>1500000</v>
      </c>
      <c r="N40" s="3"/>
      <c r="O40" s="3"/>
      <c r="P40" s="3"/>
      <c r="Q40" s="3"/>
      <c r="R40" s="64">
        <v>1500000</v>
      </c>
      <c r="S40" s="64"/>
    </row>
    <row r="41" spans="1:19" s="297" customFormat="1" ht="22.5" customHeight="1">
      <c r="A41" s="18"/>
      <c r="B41" s="442"/>
      <c r="C41" s="443"/>
      <c r="D41" s="58"/>
      <c r="E41" s="134" t="s">
        <v>163</v>
      </c>
      <c r="F41" s="2" t="s">
        <v>962</v>
      </c>
      <c r="G41" s="3" t="s">
        <v>378</v>
      </c>
      <c r="H41" s="4" t="s">
        <v>291</v>
      </c>
      <c r="I41" s="507" t="s">
        <v>1291</v>
      </c>
      <c r="J41" s="64"/>
      <c r="K41" s="3"/>
      <c r="L41" s="3"/>
      <c r="M41" s="64">
        <v>45000000</v>
      </c>
      <c r="N41" s="3"/>
      <c r="O41" s="3"/>
      <c r="P41" s="3"/>
      <c r="Q41" s="3"/>
      <c r="R41" s="64">
        <v>45000000</v>
      </c>
      <c r="S41" s="64"/>
    </row>
    <row r="42" spans="1:19" s="297" customFormat="1" ht="30.75" customHeight="1">
      <c r="A42" s="18"/>
      <c r="B42" s="442"/>
      <c r="C42" s="443"/>
      <c r="D42" s="58"/>
      <c r="E42" s="134" t="s">
        <v>161</v>
      </c>
      <c r="F42" s="2" t="s">
        <v>558</v>
      </c>
      <c r="G42" s="3" t="s">
        <v>378</v>
      </c>
      <c r="H42" s="4" t="s">
        <v>291</v>
      </c>
      <c r="I42" s="507" t="s">
        <v>1291</v>
      </c>
      <c r="J42" s="64"/>
      <c r="K42" s="3"/>
      <c r="L42" s="3"/>
      <c r="M42" s="64">
        <v>22000000</v>
      </c>
      <c r="N42" s="3"/>
      <c r="O42" s="3"/>
      <c r="P42" s="3"/>
      <c r="Q42" s="3"/>
      <c r="R42" s="64">
        <v>22000000</v>
      </c>
      <c r="S42" s="64"/>
    </row>
    <row r="43" spans="1:19" s="297" customFormat="1" ht="26.25" customHeight="1">
      <c r="A43" s="18"/>
      <c r="B43" s="442"/>
      <c r="C43" s="443"/>
      <c r="D43" s="58"/>
      <c r="E43" s="134" t="s">
        <v>166</v>
      </c>
      <c r="F43" s="2" t="s">
        <v>673</v>
      </c>
      <c r="G43" s="3" t="s">
        <v>678</v>
      </c>
      <c r="H43" s="4" t="s">
        <v>291</v>
      </c>
      <c r="I43" s="507" t="s">
        <v>1291</v>
      </c>
      <c r="J43" s="64"/>
      <c r="K43" s="3"/>
      <c r="L43" s="3"/>
      <c r="M43" s="64">
        <v>30000000</v>
      </c>
      <c r="N43" s="3"/>
      <c r="O43" s="3"/>
      <c r="P43" s="3"/>
      <c r="Q43" s="3"/>
      <c r="R43" s="64">
        <v>30000000</v>
      </c>
      <c r="S43" s="64"/>
    </row>
    <row r="44" spans="1:19" s="297" customFormat="1" ht="27.75" customHeight="1">
      <c r="A44" s="18"/>
      <c r="B44" s="442"/>
      <c r="C44" s="443"/>
      <c r="D44" s="58"/>
      <c r="E44" s="134" t="s">
        <v>162</v>
      </c>
      <c r="F44" s="2" t="s">
        <v>1276</v>
      </c>
      <c r="G44" s="3" t="s">
        <v>679</v>
      </c>
      <c r="H44" s="4" t="s">
        <v>291</v>
      </c>
      <c r="I44" s="507" t="s">
        <v>1291</v>
      </c>
      <c r="J44" s="64"/>
      <c r="K44" s="3"/>
      <c r="L44" s="3"/>
      <c r="M44" s="64">
        <v>2000000</v>
      </c>
      <c r="N44" s="3"/>
      <c r="O44" s="3"/>
      <c r="P44" s="3"/>
      <c r="Q44" s="3"/>
      <c r="R44" s="64">
        <v>2000000</v>
      </c>
      <c r="S44" s="64"/>
    </row>
    <row r="45" spans="1:19" s="297" customFormat="1" ht="23.25" customHeight="1">
      <c r="A45" s="18"/>
      <c r="B45" s="442"/>
      <c r="C45" s="443"/>
      <c r="D45" s="58"/>
      <c r="E45" s="134" t="s">
        <v>631</v>
      </c>
      <c r="F45" s="2" t="s">
        <v>933</v>
      </c>
      <c r="G45" s="3" t="s">
        <v>579</v>
      </c>
      <c r="H45" s="4" t="s">
        <v>291</v>
      </c>
      <c r="I45" s="507" t="s">
        <v>1291</v>
      </c>
      <c r="J45" s="64"/>
      <c r="K45" s="3"/>
      <c r="L45" s="3"/>
      <c r="M45" s="64">
        <v>15000000</v>
      </c>
      <c r="N45" s="3"/>
      <c r="O45" s="3"/>
      <c r="P45" s="3"/>
      <c r="Q45" s="3"/>
      <c r="R45" s="64">
        <v>15000000</v>
      </c>
      <c r="S45" s="64"/>
    </row>
    <row r="46" spans="1:19" s="297" customFormat="1" ht="25.5" customHeight="1">
      <c r="A46" s="18"/>
      <c r="B46" s="442"/>
      <c r="C46" s="443"/>
      <c r="D46" s="58"/>
      <c r="E46" s="134" t="s">
        <v>493</v>
      </c>
      <c r="F46" s="2" t="s">
        <v>942</v>
      </c>
      <c r="G46" s="3" t="s">
        <v>945</v>
      </c>
      <c r="H46" s="4" t="s">
        <v>291</v>
      </c>
      <c r="I46" s="507" t="s">
        <v>1291</v>
      </c>
      <c r="J46" s="64"/>
      <c r="K46" s="3"/>
      <c r="L46" s="3"/>
      <c r="M46" s="64">
        <v>14000000</v>
      </c>
      <c r="N46" s="3"/>
      <c r="O46" s="3"/>
      <c r="P46" s="3"/>
      <c r="Q46" s="3"/>
      <c r="R46" s="64">
        <v>14000000</v>
      </c>
      <c r="S46" s="64"/>
    </row>
    <row r="47" spans="1:19" s="297" customFormat="1" ht="34.5" customHeight="1">
      <c r="A47" s="18"/>
      <c r="B47" s="442"/>
      <c r="C47" s="443"/>
      <c r="D47" s="58"/>
      <c r="E47" s="134" t="s">
        <v>494</v>
      </c>
      <c r="F47" s="2" t="s">
        <v>1247</v>
      </c>
      <c r="G47" s="3" t="s">
        <v>458</v>
      </c>
      <c r="H47" s="4" t="s">
        <v>291</v>
      </c>
      <c r="I47" s="507" t="s">
        <v>1291</v>
      </c>
      <c r="J47" s="64"/>
      <c r="K47" s="3"/>
      <c r="L47" s="3"/>
      <c r="M47" s="64">
        <v>80000000</v>
      </c>
      <c r="N47" s="3"/>
      <c r="O47" s="3"/>
      <c r="P47" s="3"/>
      <c r="Q47" s="3"/>
      <c r="R47" s="64">
        <v>80000000</v>
      </c>
      <c r="S47" s="64"/>
    </row>
    <row r="48" spans="1:19" s="297" customFormat="1" ht="60" customHeight="1">
      <c r="A48" s="18"/>
      <c r="B48" s="442"/>
      <c r="C48" s="443"/>
      <c r="D48" s="58"/>
      <c r="E48" s="134" t="s">
        <v>577</v>
      </c>
      <c r="F48" s="2" t="s">
        <v>1266</v>
      </c>
      <c r="G48" s="3" t="s">
        <v>458</v>
      </c>
      <c r="H48" s="4" t="s">
        <v>291</v>
      </c>
      <c r="I48" s="507" t="s">
        <v>1291</v>
      </c>
      <c r="J48" s="64"/>
      <c r="K48" s="3"/>
      <c r="L48" s="3"/>
      <c r="M48" s="64">
        <v>10000000</v>
      </c>
      <c r="N48" s="3"/>
      <c r="O48" s="3"/>
      <c r="P48" s="3"/>
      <c r="Q48" s="3"/>
      <c r="R48" s="64">
        <v>10000000</v>
      </c>
      <c r="S48" s="64"/>
    </row>
    <row r="49" spans="1:19" s="297" customFormat="1" ht="28.5" customHeight="1">
      <c r="A49" s="18"/>
      <c r="B49" s="442"/>
      <c r="C49" s="443"/>
      <c r="D49" s="58"/>
      <c r="E49" s="134" t="s">
        <v>638</v>
      </c>
      <c r="F49" s="2" t="s">
        <v>1271</v>
      </c>
      <c r="G49" s="3" t="s">
        <v>36</v>
      </c>
      <c r="H49" s="4" t="s">
        <v>291</v>
      </c>
      <c r="I49" s="507" t="s">
        <v>1291</v>
      </c>
      <c r="J49" s="64"/>
      <c r="K49" s="3"/>
      <c r="L49" s="3"/>
      <c r="M49" s="64">
        <v>10000000</v>
      </c>
      <c r="N49" s="3"/>
      <c r="O49" s="3"/>
      <c r="P49" s="3"/>
      <c r="Q49" s="3"/>
      <c r="R49" s="64">
        <v>10000000</v>
      </c>
      <c r="S49" s="64"/>
    </row>
    <row r="50" spans="1:19" s="297" customFormat="1" ht="25.5" customHeight="1">
      <c r="A50" s="18"/>
      <c r="B50" s="442"/>
      <c r="C50" s="443"/>
      <c r="D50" s="58"/>
      <c r="E50" s="134" t="s">
        <v>932</v>
      </c>
      <c r="F50" s="2" t="s">
        <v>1272</v>
      </c>
      <c r="G50" s="3" t="s">
        <v>977</v>
      </c>
      <c r="H50" s="4" t="s">
        <v>291</v>
      </c>
      <c r="I50" s="507" t="s">
        <v>1291</v>
      </c>
      <c r="J50" s="64"/>
      <c r="K50" s="3"/>
      <c r="L50" s="3"/>
      <c r="M50" s="64">
        <v>10000000</v>
      </c>
      <c r="N50" s="3"/>
      <c r="O50" s="3"/>
      <c r="P50" s="3"/>
      <c r="Q50" s="3"/>
      <c r="R50" s="64">
        <v>10000000</v>
      </c>
      <c r="S50" s="64"/>
    </row>
    <row r="51" spans="1:19" s="297" customFormat="1" ht="39" customHeight="1">
      <c r="A51" s="18"/>
      <c r="B51" s="442"/>
      <c r="C51" s="443"/>
      <c r="D51" s="58"/>
      <c r="E51" s="134" t="s">
        <v>1270</v>
      </c>
      <c r="F51" s="2" t="s">
        <v>753</v>
      </c>
      <c r="G51" s="3" t="s">
        <v>783</v>
      </c>
      <c r="H51" s="4" t="s">
        <v>291</v>
      </c>
      <c r="I51" s="507" t="s">
        <v>1291</v>
      </c>
      <c r="J51" s="64"/>
      <c r="K51" s="3"/>
      <c r="L51" s="3"/>
      <c r="M51" s="64">
        <v>245000000</v>
      </c>
      <c r="N51" s="3"/>
      <c r="O51" s="3"/>
      <c r="P51" s="3"/>
      <c r="Q51" s="3"/>
      <c r="R51" s="64">
        <v>245000000</v>
      </c>
      <c r="S51" s="64"/>
    </row>
    <row r="52" spans="1:19" s="297" customFormat="1" ht="33.75" customHeight="1">
      <c r="A52" s="18"/>
      <c r="B52" s="442"/>
      <c r="C52" s="443"/>
      <c r="D52" s="58"/>
      <c r="E52" s="134" t="s">
        <v>1273</v>
      </c>
      <c r="F52" s="2" t="s">
        <v>1248</v>
      </c>
      <c r="G52" s="3" t="s">
        <v>36</v>
      </c>
      <c r="H52" s="4" t="s">
        <v>291</v>
      </c>
      <c r="I52" s="507" t="s">
        <v>1291</v>
      </c>
      <c r="J52" s="64"/>
      <c r="K52" s="3"/>
      <c r="L52" s="3"/>
      <c r="M52" s="64">
        <v>20000000</v>
      </c>
      <c r="N52" s="3"/>
      <c r="O52" s="3"/>
      <c r="P52" s="3"/>
      <c r="Q52" s="3"/>
      <c r="R52" s="64">
        <v>20000000</v>
      </c>
      <c r="S52" s="64"/>
    </row>
    <row r="53" spans="1:19" s="297" customFormat="1" ht="36" customHeight="1">
      <c r="A53" s="18"/>
      <c r="B53" s="442"/>
      <c r="C53" s="443"/>
      <c r="D53" s="58"/>
      <c r="E53" s="994" t="s">
        <v>88</v>
      </c>
      <c r="F53" s="995"/>
      <c r="G53" s="3"/>
      <c r="H53" s="4"/>
      <c r="I53" s="64"/>
      <c r="J53" s="64"/>
      <c r="K53" s="3"/>
      <c r="L53" s="3"/>
      <c r="M53" s="64"/>
      <c r="N53" s="3"/>
      <c r="O53" s="3"/>
      <c r="P53" s="3"/>
      <c r="Q53" s="3"/>
      <c r="R53" s="64"/>
      <c r="S53" s="64"/>
    </row>
    <row r="54" spans="1:19" s="297" customFormat="1" ht="40.5" customHeight="1">
      <c r="A54" s="18"/>
      <c r="B54" s="442"/>
      <c r="C54" s="443"/>
      <c r="D54" s="58"/>
      <c r="E54" s="134" t="s">
        <v>28</v>
      </c>
      <c r="F54" s="2" t="s">
        <v>310</v>
      </c>
      <c r="G54" s="3" t="s">
        <v>312</v>
      </c>
      <c r="H54" s="4" t="s">
        <v>291</v>
      </c>
      <c r="I54" s="507" t="s">
        <v>1291</v>
      </c>
      <c r="J54" s="64"/>
      <c r="K54" s="3"/>
      <c r="L54" s="3"/>
      <c r="M54" s="64">
        <v>10000000</v>
      </c>
      <c r="N54" s="3"/>
      <c r="O54" s="3"/>
      <c r="P54" s="3"/>
      <c r="Q54" s="3"/>
      <c r="R54" s="64">
        <v>10000000</v>
      </c>
      <c r="S54" s="64"/>
    </row>
    <row r="55" spans="1:19" s="297" customFormat="1" ht="32.25" customHeight="1">
      <c r="A55" s="18"/>
      <c r="B55" s="442"/>
      <c r="C55" s="443"/>
      <c r="D55" s="58"/>
      <c r="E55" s="134" t="s">
        <v>165</v>
      </c>
      <c r="F55" s="2" t="s">
        <v>728</v>
      </c>
      <c r="G55" s="3" t="s">
        <v>730</v>
      </c>
      <c r="H55" s="4" t="s">
        <v>291</v>
      </c>
      <c r="I55" s="64"/>
      <c r="J55" s="507" t="s">
        <v>1291</v>
      </c>
      <c r="K55" s="3"/>
      <c r="L55" s="3"/>
      <c r="M55" s="64">
        <v>300000000</v>
      </c>
      <c r="N55" s="3"/>
      <c r="O55" s="3"/>
      <c r="P55" s="3"/>
      <c r="Q55" s="3"/>
      <c r="R55" s="64">
        <v>300000000</v>
      </c>
      <c r="S55" s="64"/>
    </row>
    <row r="56" spans="1:19" s="297" customFormat="1" ht="60" customHeight="1">
      <c r="A56" s="18"/>
      <c r="B56" s="442"/>
      <c r="C56" s="1007" t="s">
        <v>89</v>
      </c>
      <c r="D56" s="1008"/>
      <c r="E56" s="994" t="s">
        <v>90</v>
      </c>
      <c r="F56" s="995"/>
      <c r="G56" s="3" t="s">
        <v>30</v>
      </c>
      <c r="H56" s="4"/>
      <c r="I56" s="64"/>
      <c r="J56" s="64"/>
      <c r="K56" s="3"/>
      <c r="L56" s="3"/>
      <c r="M56" s="3"/>
      <c r="N56" s="3"/>
      <c r="O56" s="3"/>
      <c r="P56" s="3"/>
      <c r="Q56" s="3"/>
      <c r="R56" s="64" t="s">
        <v>30</v>
      </c>
      <c r="S56" s="64"/>
    </row>
    <row r="57" spans="1:19" s="297" customFormat="1" ht="36" customHeight="1">
      <c r="A57" s="18"/>
      <c r="B57" s="442"/>
      <c r="C57" s="443"/>
      <c r="D57" s="58"/>
      <c r="E57" s="134" t="s">
        <v>28</v>
      </c>
      <c r="F57" s="2" t="s">
        <v>156</v>
      </c>
      <c r="G57" s="3" t="s">
        <v>34</v>
      </c>
      <c r="H57" s="4" t="s">
        <v>291</v>
      </c>
      <c r="I57" s="507" t="s">
        <v>1291</v>
      </c>
      <c r="J57" s="64"/>
      <c r="K57" s="3"/>
      <c r="L57" s="3"/>
      <c r="M57" s="3"/>
      <c r="N57" s="64">
        <v>11540000</v>
      </c>
      <c r="O57" s="3"/>
      <c r="P57" s="3"/>
      <c r="Q57" s="3"/>
      <c r="R57" s="64">
        <v>11540000</v>
      </c>
      <c r="S57" s="64"/>
    </row>
    <row r="58" spans="1:19" s="297" customFormat="1" ht="47.25" customHeight="1">
      <c r="A58" s="18"/>
      <c r="B58" s="442"/>
      <c r="C58" s="449"/>
      <c r="D58" s="59"/>
      <c r="E58" s="994" t="s">
        <v>92</v>
      </c>
      <c r="F58" s="995"/>
      <c r="G58" s="3"/>
      <c r="H58" s="4"/>
      <c r="I58" s="64"/>
      <c r="J58" s="64"/>
      <c r="K58" s="3"/>
      <c r="L58" s="3"/>
      <c r="M58" s="3"/>
      <c r="N58" s="64"/>
      <c r="O58" s="3"/>
      <c r="P58" s="3"/>
      <c r="Q58" s="3"/>
      <c r="R58" s="64"/>
      <c r="S58" s="64"/>
    </row>
    <row r="59" spans="1:19" s="297" customFormat="1" ht="57" customHeight="1">
      <c r="A59" s="18"/>
      <c r="B59" s="442"/>
      <c r="C59" s="449"/>
      <c r="D59" s="59"/>
      <c r="E59" s="134" t="s">
        <v>28</v>
      </c>
      <c r="F59" s="2" t="s">
        <v>436</v>
      </c>
      <c r="G59" s="3" t="s">
        <v>55</v>
      </c>
      <c r="H59" s="4" t="s">
        <v>291</v>
      </c>
      <c r="I59" s="507" t="s">
        <v>1291</v>
      </c>
      <c r="J59" s="64"/>
      <c r="K59" s="3"/>
      <c r="L59" s="3"/>
      <c r="M59" s="3"/>
      <c r="N59" s="64">
        <v>7308000</v>
      </c>
      <c r="O59" s="3"/>
      <c r="P59" s="3"/>
      <c r="Q59" s="3"/>
      <c r="R59" s="64">
        <v>7308000</v>
      </c>
      <c r="S59" s="64"/>
    </row>
    <row r="60" spans="1:19" s="297" customFormat="1" ht="48" customHeight="1">
      <c r="A60" s="18"/>
      <c r="B60" s="442"/>
      <c r="C60" s="51"/>
      <c r="D60" s="60"/>
      <c r="E60" s="997" t="s">
        <v>91</v>
      </c>
      <c r="F60" s="998"/>
      <c r="G60" s="3"/>
      <c r="H60" s="3"/>
      <c r="I60" s="64"/>
      <c r="J60" s="64"/>
      <c r="K60" s="3"/>
      <c r="L60" s="3"/>
      <c r="M60" s="3"/>
      <c r="N60" s="3"/>
      <c r="O60" s="3"/>
      <c r="P60" s="3"/>
      <c r="Q60" s="3"/>
      <c r="R60" s="64"/>
      <c r="S60" s="64"/>
    </row>
    <row r="61" spans="1:19" s="297" customFormat="1" ht="27" customHeight="1">
      <c r="A61" s="18"/>
      <c r="B61" s="442"/>
      <c r="C61" s="443"/>
      <c r="D61" s="58"/>
      <c r="E61" s="116" t="s">
        <v>28</v>
      </c>
      <c r="F61" s="2" t="s">
        <v>868</v>
      </c>
      <c r="G61" s="3" t="s">
        <v>229</v>
      </c>
      <c r="H61" s="4" t="s">
        <v>291</v>
      </c>
      <c r="I61" s="507" t="s">
        <v>1291</v>
      </c>
      <c r="J61" s="64"/>
      <c r="K61" s="3"/>
      <c r="L61" s="3"/>
      <c r="M61" s="3"/>
      <c r="N61" s="64">
        <v>16405000</v>
      </c>
      <c r="O61" s="3"/>
      <c r="P61" s="3"/>
      <c r="Q61" s="3"/>
      <c r="R61" s="64">
        <v>16405000</v>
      </c>
      <c r="S61" s="64"/>
    </row>
    <row r="62" spans="1:19" s="297" customFormat="1" ht="26.25" customHeight="1">
      <c r="A62" s="18"/>
      <c r="B62" s="442"/>
      <c r="C62" s="443"/>
      <c r="D62" s="58"/>
      <c r="E62" s="134" t="s">
        <v>165</v>
      </c>
      <c r="F62" s="2" t="s">
        <v>174</v>
      </c>
      <c r="G62" s="3" t="s">
        <v>229</v>
      </c>
      <c r="H62" s="4" t="s">
        <v>291</v>
      </c>
      <c r="I62" s="507" t="s">
        <v>1291</v>
      </c>
      <c r="J62" s="64"/>
      <c r="K62" s="3"/>
      <c r="L62" s="3"/>
      <c r="M62" s="3"/>
      <c r="N62" s="64">
        <v>5000000</v>
      </c>
      <c r="O62" s="3"/>
      <c r="P62" s="3"/>
      <c r="Q62" s="3"/>
      <c r="R62" s="64">
        <v>5000000</v>
      </c>
      <c r="S62" s="64"/>
    </row>
    <row r="63" spans="1:19" s="297" customFormat="1" ht="55.5" customHeight="1">
      <c r="A63" s="18"/>
      <c r="B63" s="442"/>
      <c r="C63" s="443"/>
      <c r="D63" s="58"/>
      <c r="E63" s="134" t="s">
        <v>164</v>
      </c>
      <c r="F63" s="2" t="s">
        <v>626</v>
      </c>
      <c r="G63" s="3" t="s">
        <v>229</v>
      </c>
      <c r="H63" s="4" t="s">
        <v>291</v>
      </c>
      <c r="I63" s="507" t="s">
        <v>1291</v>
      </c>
      <c r="J63" s="64"/>
      <c r="K63" s="3"/>
      <c r="L63" s="3"/>
      <c r="M63" s="3"/>
      <c r="N63" s="64">
        <v>2000000</v>
      </c>
      <c r="O63" s="3"/>
      <c r="P63" s="3"/>
      <c r="Q63" s="3"/>
      <c r="R63" s="64">
        <v>2000000</v>
      </c>
      <c r="S63" s="64"/>
    </row>
    <row r="64" spans="1:19" s="297" customFormat="1">
      <c r="A64" s="18"/>
      <c r="B64" s="442"/>
      <c r="C64" s="443"/>
      <c r="D64" s="58"/>
      <c r="E64" s="134" t="s">
        <v>163</v>
      </c>
      <c r="F64" s="2" t="s">
        <v>793</v>
      </c>
      <c r="G64" s="3" t="s">
        <v>229</v>
      </c>
      <c r="H64" s="4" t="s">
        <v>291</v>
      </c>
      <c r="I64" s="507" t="s">
        <v>1291</v>
      </c>
      <c r="J64" s="64"/>
      <c r="K64" s="3"/>
      <c r="L64" s="64"/>
      <c r="M64" s="64">
        <v>10000000</v>
      </c>
      <c r="N64" s="3"/>
      <c r="O64" s="3"/>
      <c r="P64" s="3"/>
      <c r="Q64" s="3"/>
      <c r="R64" s="64">
        <v>10000000</v>
      </c>
      <c r="S64" s="64"/>
    </row>
    <row r="65" spans="1:19" s="297" customFormat="1" ht="33.75" customHeight="1">
      <c r="A65" s="18"/>
      <c r="B65" s="442"/>
      <c r="C65" s="443"/>
      <c r="D65" s="58"/>
      <c r="E65" s="994" t="s">
        <v>762</v>
      </c>
      <c r="F65" s="995"/>
      <c r="G65" s="3"/>
      <c r="H65" s="4"/>
      <c r="I65" s="64"/>
      <c r="J65" s="64"/>
      <c r="K65" s="3"/>
      <c r="L65" s="64"/>
      <c r="M65" s="3"/>
      <c r="N65" s="3"/>
      <c r="O65" s="3"/>
      <c r="P65" s="3"/>
      <c r="Q65" s="3"/>
      <c r="R65" s="64"/>
      <c r="S65" s="64"/>
    </row>
    <row r="66" spans="1:19" s="297" customFormat="1" ht="43.5" customHeight="1">
      <c r="A66" s="18"/>
      <c r="B66" s="442"/>
      <c r="C66" s="443"/>
      <c r="D66" s="58"/>
      <c r="E66" s="182" t="s">
        <v>319</v>
      </c>
      <c r="F66" s="143" t="s">
        <v>763</v>
      </c>
      <c r="G66" s="3" t="s">
        <v>34</v>
      </c>
      <c r="H66" s="4" t="s">
        <v>291</v>
      </c>
      <c r="I66" s="507" t="s">
        <v>1291</v>
      </c>
      <c r="J66" s="64"/>
      <c r="K66" s="3"/>
      <c r="L66" s="64">
        <v>60000000</v>
      </c>
      <c r="M66" s="3"/>
      <c r="N66" s="3"/>
      <c r="O66" s="3"/>
      <c r="P66" s="3"/>
      <c r="Q66" s="3"/>
      <c r="R66" s="64">
        <v>60000000</v>
      </c>
      <c r="S66" s="64"/>
    </row>
    <row r="67" spans="1:19" s="297" customFormat="1" ht="82.5" customHeight="1">
      <c r="A67" s="18"/>
      <c r="B67" s="442"/>
      <c r="C67" s="988" t="s">
        <v>94</v>
      </c>
      <c r="D67" s="989"/>
      <c r="E67" s="997" t="s">
        <v>126</v>
      </c>
      <c r="F67" s="998"/>
      <c r="G67" s="3"/>
      <c r="H67" s="4"/>
      <c r="I67" s="64"/>
      <c r="J67" s="64"/>
      <c r="K67" s="3"/>
      <c r="L67" s="3"/>
      <c r="M67" s="3"/>
      <c r="N67" s="3"/>
      <c r="O67" s="3"/>
      <c r="P67" s="3"/>
      <c r="Q67" s="3"/>
      <c r="R67" s="64"/>
      <c r="S67" s="64"/>
    </row>
    <row r="68" spans="1:19" s="297" customFormat="1" ht="21.75" customHeight="1">
      <c r="A68" s="18"/>
      <c r="B68" s="442"/>
      <c r="C68" s="443"/>
      <c r="D68" s="58"/>
      <c r="E68" s="116" t="s">
        <v>28</v>
      </c>
      <c r="F68" s="2" t="s">
        <v>50</v>
      </c>
      <c r="G68" s="3" t="s">
        <v>285</v>
      </c>
      <c r="H68" s="4" t="s">
        <v>291</v>
      </c>
      <c r="I68" s="507" t="s">
        <v>1291</v>
      </c>
      <c r="J68" s="64"/>
      <c r="K68" s="3"/>
      <c r="L68" s="3"/>
      <c r="M68" s="64">
        <v>2807500</v>
      </c>
      <c r="N68" s="3"/>
      <c r="O68" s="3"/>
      <c r="P68" s="3"/>
      <c r="Q68" s="3"/>
      <c r="R68" s="64">
        <v>2807500</v>
      </c>
      <c r="S68" s="64"/>
    </row>
    <row r="69" spans="1:19" s="297" customFormat="1" ht="27.75" customHeight="1">
      <c r="A69" s="18"/>
      <c r="B69" s="442"/>
      <c r="C69" s="443"/>
      <c r="D69" s="58"/>
      <c r="E69" s="137" t="s">
        <v>29</v>
      </c>
      <c r="F69" s="138" t="s">
        <v>53</v>
      </c>
      <c r="G69" s="140" t="s">
        <v>286</v>
      </c>
      <c r="H69" s="139" t="s">
        <v>291</v>
      </c>
      <c r="I69" s="507" t="s">
        <v>1291</v>
      </c>
      <c r="J69" s="141"/>
      <c r="K69" s="140"/>
      <c r="L69" s="3"/>
      <c r="M69" s="141">
        <v>1283000</v>
      </c>
      <c r="N69" s="3"/>
      <c r="O69" s="3"/>
      <c r="P69" s="3"/>
      <c r="Q69" s="3"/>
      <c r="R69" s="141">
        <v>1283000</v>
      </c>
      <c r="S69" s="141"/>
    </row>
    <row r="70" spans="1:19" s="297" customFormat="1" ht="26.25" customHeight="1">
      <c r="A70" s="18"/>
      <c r="B70" s="442"/>
      <c r="C70" s="443"/>
      <c r="D70" s="58"/>
      <c r="E70" s="116" t="s">
        <v>31</v>
      </c>
      <c r="F70" s="2" t="s">
        <v>54</v>
      </c>
      <c r="G70" s="3" t="s">
        <v>51</v>
      </c>
      <c r="H70" s="4" t="s">
        <v>291</v>
      </c>
      <c r="I70" s="507" t="s">
        <v>1291</v>
      </c>
      <c r="J70" s="64"/>
      <c r="K70" s="3"/>
      <c r="L70" s="3"/>
      <c r="M70" s="64">
        <v>1283000</v>
      </c>
      <c r="N70" s="3"/>
      <c r="O70" s="3"/>
      <c r="P70" s="3"/>
      <c r="Q70" s="3"/>
      <c r="R70" s="64">
        <v>1283000</v>
      </c>
      <c r="S70" s="64"/>
    </row>
    <row r="71" spans="1:19" s="297" customFormat="1" ht="39" customHeight="1">
      <c r="A71" s="18"/>
      <c r="B71" s="442"/>
      <c r="C71" s="443"/>
      <c r="D71" s="58"/>
      <c r="E71" s="116" t="s">
        <v>32</v>
      </c>
      <c r="F71" s="2" t="s">
        <v>782</v>
      </c>
      <c r="G71" s="3" t="s">
        <v>794</v>
      </c>
      <c r="H71" s="4" t="s">
        <v>291</v>
      </c>
      <c r="I71" s="507" t="s">
        <v>1291</v>
      </c>
      <c r="J71" s="64"/>
      <c r="K71" s="3"/>
      <c r="L71" s="3"/>
      <c r="M71" s="64">
        <v>5000000</v>
      </c>
      <c r="N71" s="3"/>
      <c r="O71" s="3"/>
      <c r="P71" s="3"/>
      <c r="Q71" s="3"/>
      <c r="R71" s="64">
        <v>5000000</v>
      </c>
      <c r="S71" s="64"/>
    </row>
    <row r="72" spans="1:19" s="297" customFormat="1" ht="15" customHeight="1">
      <c r="A72" s="18"/>
      <c r="B72" s="442"/>
      <c r="C72" s="443"/>
      <c r="D72" s="58"/>
      <c r="E72" s="116" t="s">
        <v>35</v>
      </c>
      <c r="F72" s="2" t="s">
        <v>56</v>
      </c>
      <c r="G72" s="3" t="s">
        <v>55</v>
      </c>
      <c r="H72" s="4" t="s">
        <v>291</v>
      </c>
      <c r="I72" s="507" t="s">
        <v>1291</v>
      </c>
      <c r="J72" s="64"/>
      <c r="K72" s="3"/>
      <c r="L72" s="3"/>
      <c r="M72" s="64">
        <v>2632500</v>
      </c>
      <c r="N72" s="3"/>
      <c r="O72" s="3"/>
      <c r="P72" s="3"/>
      <c r="Q72" s="3"/>
      <c r="R72" s="64">
        <v>2632500</v>
      </c>
      <c r="S72" s="64"/>
    </row>
    <row r="73" spans="1:19" s="297" customFormat="1" ht="19.5" customHeight="1">
      <c r="A73" s="18"/>
      <c r="B73" s="442"/>
      <c r="C73" s="443"/>
      <c r="D73" s="58"/>
      <c r="E73" s="134" t="s">
        <v>166</v>
      </c>
      <c r="F73" s="2" t="s">
        <v>714</v>
      </c>
      <c r="G73" s="3" t="s">
        <v>286</v>
      </c>
      <c r="H73" s="4" t="s">
        <v>291</v>
      </c>
      <c r="I73" s="507" t="s">
        <v>1291</v>
      </c>
      <c r="J73" s="64"/>
      <c r="K73" s="3"/>
      <c r="L73" s="3"/>
      <c r="M73" s="64">
        <v>2632500</v>
      </c>
      <c r="N73" s="3"/>
      <c r="O73" s="3"/>
      <c r="P73" s="3"/>
      <c r="Q73" s="3"/>
      <c r="R73" s="64">
        <v>2632500</v>
      </c>
      <c r="S73" s="64"/>
    </row>
    <row r="74" spans="1:19" s="297" customFormat="1" ht="39" customHeight="1">
      <c r="A74" s="18"/>
      <c r="B74" s="442"/>
      <c r="C74" s="443"/>
      <c r="D74" s="58"/>
      <c r="E74" s="134" t="s">
        <v>162</v>
      </c>
      <c r="F74" s="2" t="s">
        <v>781</v>
      </c>
      <c r="G74" s="3" t="s">
        <v>795</v>
      </c>
      <c r="H74" s="4" t="s">
        <v>291</v>
      </c>
      <c r="I74" s="507" t="s">
        <v>1291</v>
      </c>
      <c r="J74" s="64"/>
      <c r="K74" s="3"/>
      <c r="L74" s="3"/>
      <c r="M74" s="64">
        <v>5000000</v>
      </c>
      <c r="N74" s="3"/>
      <c r="O74" s="3"/>
      <c r="P74" s="3"/>
      <c r="Q74" s="3"/>
      <c r="R74" s="64">
        <v>5000000</v>
      </c>
      <c r="S74" s="64"/>
    </row>
    <row r="75" spans="1:19" s="297" customFormat="1" ht="70.5" customHeight="1">
      <c r="A75" s="18"/>
      <c r="B75" s="442"/>
      <c r="C75" s="443"/>
      <c r="D75" s="444"/>
      <c r="E75" s="997" t="s">
        <v>95</v>
      </c>
      <c r="F75" s="998"/>
      <c r="G75" s="3"/>
      <c r="H75" s="3"/>
      <c r="I75" s="64"/>
      <c r="J75" s="64"/>
      <c r="K75" s="3"/>
      <c r="L75" s="3"/>
      <c r="M75" s="3"/>
      <c r="N75" s="3"/>
      <c r="O75" s="3"/>
      <c r="P75" s="3"/>
      <c r="Q75" s="3"/>
      <c r="R75" s="64"/>
      <c r="S75" s="64"/>
    </row>
    <row r="76" spans="1:19" s="297" customFormat="1" ht="32.25" customHeight="1">
      <c r="A76" s="18"/>
      <c r="B76" s="442"/>
      <c r="C76" s="443"/>
      <c r="D76" s="58"/>
      <c r="E76" s="116" t="s">
        <v>28</v>
      </c>
      <c r="F76" s="2" t="s">
        <v>57</v>
      </c>
      <c r="G76" s="3" t="s">
        <v>55</v>
      </c>
      <c r="H76" s="4" t="s">
        <v>291</v>
      </c>
      <c r="I76" s="507" t="s">
        <v>1291</v>
      </c>
      <c r="J76" s="64"/>
      <c r="K76" s="3"/>
      <c r="L76" s="3"/>
      <c r="M76" s="3"/>
      <c r="N76" s="64">
        <v>1765000</v>
      </c>
      <c r="O76" s="3"/>
      <c r="P76" s="3"/>
      <c r="Q76" s="3"/>
      <c r="R76" s="64">
        <v>1765000</v>
      </c>
      <c r="S76" s="64"/>
    </row>
    <row r="77" spans="1:19" s="297" customFormat="1" ht="32.25" customHeight="1">
      <c r="A77" s="18"/>
      <c r="B77" s="442"/>
      <c r="C77" s="443"/>
      <c r="D77" s="58"/>
      <c r="E77" s="134" t="s">
        <v>165</v>
      </c>
      <c r="F77" s="2" t="s">
        <v>498</v>
      </c>
      <c r="G77" s="3" t="s">
        <v>1295</v>
      </c>
      <c r="H77" s="4" t="s">
        <v>291</v>
      </c>
      <c r="I77" s="507" t="s">
        <v>1291</v>
      </c>
      <c r="J77" s="64"/>
      <c r="K77" s="3"/>
      <c r="L77" s="3"/>
      <c r="M77" s="3"/>
      <c r="N77" s="64">
        <v>8525000</v>
      </c>
      <c r="O77" s="3"/>
      <c r="P77" s="3"/>
      <c r="Q77" s="3"/>
      <c r="R77" s="64">
        <v>8525000</v>
      </c>
      <c r="S77" s="64"/>
    </row>
    <row r="78" spans="1:19" s="297" customFormat="1" ht="38.25" customHeight="1">
      <c r="A78" s="18"/>
      <c r="B78" s="442"/>
      <c r="C78" s="443"/>
      <c r="D78" s="58"/>
      <c r="E78" s="997" t="s">
        <v>96</v>
      </c>
      <c r="F78" s="998"/>
      <c r="G78" s="3"/>
      <c r="H78" s="3"/>
      <c r="I78" s="64"/>
      <c r="J78" s="64"/>
      <c r="K78" s="3"/>
      <c r="L78" s="3"/>
      <c r="M78" s="3"/>
      <c r="N78" s="3"/>
      <c r="O78" s="3"/>
      <c r="P78" s="3"/>
      <c r="Q78" s="3"/>
      <c r="R78" s="64"/>
      <c r="S78" s="64"/>
    </row>
    <row r="79" spans="1:19" s="297" customFormat="1" ht="31.5" customHeight="1">
      <c r="A79" s="18"/>
      <c r="B79" s="442"/>
      <c r="C79" s="443"/>
      <c r="D79" s="58"/>
      <c r="E79" s="116" t="s">
        <v>28</v>
      </c>
      <c r="F79" s="2" t="s">
        <v>140</v>
      </c>
      <c r="G79" s="4" t="s">
        <v>34</v>
      </c>
      <c r="H79" s="4" t="s">
        <v>291</v>
      </c>
      <c r="I79" s="507" t="s">
        <v>1291</v>
      </c>
      <c r="J79" s="64"/>
      <c r="K79" s="3"/>
      <c r="L79" s="4"/>
      <c r="M79" s="64">
        <v>10000000</v>
      </c>
      <c r="N79" s="4"/>
      <c r="O79" s="4"/>
      <c r="P79" s="4"/>
      <c r="Q79" s="4"/>
      <c r="R79" s="64">
        <v>10000000</v>
      </c>
      <c r="S79" s="64"/>
    </row>
    <row r="80" spans="1:19" s="297" customFormat="1" ht="60.75" customHeight="1">
      <c r="A80" s="18"/>
      <c r="B80" s="442"/>
      <c r="C80" s="443"/>
      <c r="D80" s="58"/>
      <c r="E80" s="994" t="s">
        <v>167</v>
      </c>
      <c r="F80" s="995"/>
      <c r="G80" s="4"/>
      <c r="H80" s="4"/>
      <c r="I80" s="64"/>
      <c r="J80" s="64"/>
      <c r="K80" s="3"/>
      <c r="L80" s="4"/>
      <c r="M80" s="4"/>
      <c r="N80" s="4"/>
      <c r="O80" s="4"/>
      <c r="P80" s="4"/>
      <c r="Q80" s="4"/>
      <c r="R80" s="64"/>
      <c r="S80" s="64"/>
    </row>
    <row r="81" spans="1:19" s="297" customFormat="1" ht="30.75" customHeight="1">
      <c r="A81" s="18"/>
      <c r="B81" s="442"/>
      <c r="C81" s="443"/>
      <c r="D81" s="58"/>
      <c r="E81" s="448" t="s">
        <v>319</v>
      </c>
      <c r="F81" s="143" t="s">
        <v>320</v>
      </c>
      <c r="G81" s="4" t="s">
        <v>34</v>
      </c>
      <c r="H81" s="4" t="s">
        <v>291</v>
      </c>
      <c r="I81" s="507" t="s">
        <v>1291</v>
      </c>
      <c r="J81" s="64"/>
      <c r="K81" s="3"/>
      <c r="L81" s="4"/>
      <c r="M81" s="64">
        <v>923200</v>
      </c>
      <c r="N81" s="4"/>
      <c r="O81" s="4"/>
      <c r="P81" s="4"/>
      <c r="Q81" s="4"/>
      <c r="R81" s="64">
        <v>923200</v>
      </c>
      <c r="S81" s="64"/>
    </row>
    <row r="82" spans="1:19" s="297" customFormat="1" ht="39.75" customHeight="1">
      <c r="A82" s="18"/>
      <c r="B82" s="442"/>
      <c r="C82" s="443"/>
      <c r="D82" s="58"/>
      <c r="E82" s="116" t="s">
        <v>165</v>
      </c>
      <c r="F82" s="2" t="s">
        <v>168</v>
      </c>
      <c r="G82" s="4" t="s">
        <v>34</v>
      </c>
      <c r="H82" s="4" t="s">
        <v>291</v>
      </c>
      <c r="I82" s="507" t="s">
        <v>1291</v>
      </c>
      <c r="J82" s="64"/>
      <c r="K82" s="3"/>
      <c r="L82" s="4"/>
      <c r="M82" s="64">
        <v>5400000</v>
      </c>
      <c r="N82" s="4"/>
      <c r="O82" s="4"/>
      <c r="P82" s="4"/>
      <c r="Q82" s="4"/>
      <c r="R82" s="64">
        <v>5400000</v>
      </c>
      <c r="S82" s="64"/>
    </row>
    <row r="83" spans="1:19" s="297" customFormat="1" ht="26.25" customHeight="1">
      <c r="A83" s="18"/>
      <c r="B83" s="442"/>
      <c r="C83" s="443"/>
      <c r="D83" s="58"/>
      <c r="E83" s="134" t="s">
        <v>164</v>
      </c>
      <c r="F83" s="2" t="s">
        <v>313</v>
      </c>
      <c r="G83" s="4" t="s">
        <v>316</v>
      </c>
      <c r="H83" s="4" t="s">
        <v>291</v>
      </c>
      <c r="I83" s="507" t="s">
        <v>1291</v>
      </c>
      <c r="J83" s="64"/>
      <c r="K83" s="3"/>
      <c r="L83" s="4"/>
      <c r="M83" s="64">
        <v>5203800</v>
      </c>
      <c r="N83" s="4"/>
      <c r="O83" s="4"/>
      <c r="P83" s="4"/>
      <c r="Q83" s="4"/>
      <c r="R83" s="64">
        <v>5203800</v>
      </c>
      <c r="S83" s="64"/>
    </row>
    <row r="84" spans="1:19" s="297" customFormat="1" ht="36.75" customHeight="1">
      <c r="A84" s="18"/>
      <c r="B84" s="442"/>
      <c r="C84" s="443"/>
      <c r="D84" s="58"/>
      <c r="E84" s="134" t="s">
        <v>163</v>
      </c>
      <c r="F84" s="2" t="s">
        <v>317</v>
      </c>
      <c r="G84" s="4" t="s">
        <v>34</v>
      </c>
      <c r="H84" s="4" t="s">
        <v>291</v>
      </c>
      <c r="I84" s="507" t="s">
        <v>1291</v>
      </c>
      <c r="J84" s="64"/>
      <c r="K84" s="3"/>
      <c r="L84" s="4"/>
      <c r="M84" s="64">
        <v>923200</v>
      </c>
      <c r="N84" s="4"/>
      <c r="O84" s="4"/>
      <c r="P84" s="4"/>
      <c r="Q84" s="4"/>
      <c r="R84" s="64">
        <v>923200</v>
      </c>
      <c r="S84" s="64"/>
    </row>
    <row r="85" spans="1:19" s="297" customFormat="1" ht="20.25" customHeight="1">
      <c r="A85" s="18"/>
      <c r="B85" s="442"/>
      <c r="C85" s="443"/>
      <c r="D85" s="58"/>
      <c r="E85" s="134" t="s">
        <v>161</v>
      </c>
      <c r="F85" s="2" t="s">
        <v>323</v>
      </c>
      <c r="G85" s="4" t="s">
        <v>34</v>
      </c>
      <c r="H85" s="4" t="s">
        <v>291</v>
      </c>
      <c r="I85" s="507" t="s">
        <v>1291</v>
      </c>
      <c r="J85" s="64"/>
      <c r="K85" s="3"/>
      <c r="L85" s="4"/>
      <c r="M85" s="64">
        <v>2599000</v>
      </c>
      <c r="N85" s="4"/>
      <c r="O85" s="4"/>
      <c r="P85" s="4"/>
      <c r="Q85" s="4"/>
      <c r="R85" s="64">
        <v>2599000</v>
      </c>
      <c r="S85" s="64"/>
    </row>
    <row r="86" spans="1:19" s="297" customFormat="1" ht="39.75" customHeight="1">
      <c r="A86" s="18"/>
      <c r="B86" s="442"/>
      <c r="C86" s="443"/>
      <c r="D86" s="58"/>
      <c r="E86" s="134" t="s">
        <v>166</v>
      </c>
      <c r="F86" s="2" t="s">
        <v>326</v>
      </c>
      <c r="G86" s="4" t="s">
        <v>34</v>
      </c>
      <c r="H86" s="4" t="s">
        <v>291</v>
      </c>
      <c r="I86" s="507" t="s">
        <v>1291</v>
      </c>
      <c r="J86" s="64"/>
      <c r="K86" s="3"/>
      <c r="L86" s="4"/>
      <c r="M86" s="64">
        <v>796700</v>
      </c>
      <c r="N86" s="4"/>
      <c r="O86" s="4"/>
      <c r="P86" s="4"/>
      <c r="Q86" s="4"/>
      <c r="R86" s="64">
        <v>796700</v>
      </c>
      <c r="S86" s="64"/>
    </row>
    <row r="87" spans="1:19" s="297" customFormat="1" ht="26.25" customHeight="1">
      <c r="A87" s="18"/>
      <c r="B87" s="442"/>
      <c r="C87" s="443"/>
      <c r="D87" s="58"/>
      <c r="E87" s="134" t="s">
        <v>162</v>
      </c>
      <c r="F87" s="2" t="s">
        <v>330</v>
      </c>
      <c r="G87" s="4" t="s">
        <v>34</v>
      </c>
      <c r="H87" s="4" t="s">
        <v>291</v>
      </c>
      <c r="I87" s="507" t="s">
        <v>1291</v>
      </c>
      <c r="J87" s="64"/>
      <c r="K87" s="3"/>
      <c r="L87" s="4"/>
      <c r="M87" s="64">
        <v>817800</v>
      </c>
      <c r="N87" s="4"/>
      <c r="O87" s="4"/>
      <c r="P87" s="4"/>
      <c r="Q87" s="4"/>
      <c r="R87" s="64">
        <v>817800</v>
      </c>
      <c r="S87" s="64"/>
    </row>
    <row r="88" spans="1:19" s="297" customFormat="1" ht="27" customHeight="1">
      <c r="A88" s="18"/>
      <c r="B88" s="442"/>
      <c r="C88" s="443"/>
      <c r="D88" s="58"/>
      <c r="E88" s="994" t="s">
        <v>169</v>
      </c>
      <c r="F88" s="995"/>
      <c r="G88" s="4"/>
      <c r="H88" s="4"/>
      <c r="I88" s="64"/>
      <c r="J88" s="64"/>
      <c r="K88" s="3"/>
      <c r="L88" s="4"/>
      <c r="M88" s="4"/>
      <c r="N88" s="4"/>
      <c r="O88" s="4"/>
      <c r="P88" s="4"/>
      <c r="Q88" s="4"/>
      <c r="R88" s="64"/>
      <c r="S88" s="64"/>
    </row>
    <row r="89" spans="1:19" s="297" customFormat="1" ht="28.5" customHeight="1">
      <c r="A89" s="18"/>
      <c r="B89" s="442"/>
      <c r="C89" s="443"/>
      <c r="D89" s="58"/>
      <c r="E89" s="134" t="s">
        <v>28</v>
      </c>
      <c r="F89" s="2" t="s">
        <v>170</v>
      </c>
      <c r="G89" s="4" t="s">
        <v>34</v>
      </c>
      <c r="H89" s="4" t="s">
        <v>291</v>
      </c>
      <c r="I89" s="507" t="s">
        <v>1291</v>
      </c>
      <c r="J89" s="64"/>
      <c r="K89" s="3"/>
      <c r="L89" s="64">
        <v>50000000</v>
      </c>
      <c r="M89" s="3"/>
      <c r="N89" s="3"/>
      <c r="O89" s="3"/>
      <c r="P89" s="3"/>
      <c r="Q89" s="3"/>
      <c r="R89" s="64">
        <v>50000000</v>
      </c>
      <c r="S89" s="64"/>
    </row>
    <row r="90" spans="1:19" s="297" customFormat="1" ht="72.75" customHeight="1">
      <c r="A90" s="18"/>
      <c r="B90" s="442"/>
      <c r="C90" s="443"/>
      <c r="D90" s="58"/>
      <c r="E90" s="994" t="s">
        <v>149</v>
      </c>
      <c r="F90" s="995"/>
      <c r="G90" s="4"/>
      <c r="H90" s="3"/>
      <c r="I90" s="64"/>
      <c r="J90" s="64"/>
      <c r="K90" s="3"/>
      <c r="L90" s="4"/>
      <c r="M90" s="4"/>
      <c r="N90" s="4"/>
      <c r="O90" s="4"/>
      <c r="P90" s="4"/>
      <c r="Q90" s="4"/>
      <c r="R90" s="64"/>
      <c r="S90" s="64"/>
    </row>
    <row r="91" spans="1:19" s="297" customFormat="1" ht="39.75" customHeight="1">
      <c r="A91" s="18"/>
      <c r="B91" s="442"/>
      <c r="C91" s="443"/>
      <c r="D91" s="58"/>
      <c r="E91" s="134" t="s">
        <v>28</v>
      </c>
      <c r="F91" s="2" t="s">
        <v>150</v>
      </c>
      <c r="G91" s="4" t="s">
        <v>302</v>
      </c>
      <c r="H91" s="4" t="s">
        <v>291</v>
      </c>
      <c r="I91" s="507" t="s">
        <v>1291</v>
      </c>
      <c r="J91" s="64"/>
      <c r="K91" s="3"/>
      <c r="L91" s="4"/>
      <c r="M91" s="64">
        <v>5030000</v>
      </c>
      <c r="N91" s="4"/>
      <c r="O91" s="4"/>
      <c r="P91" s="4"/>
      <c r="Q91" s="4"/>
      <c r="R91" s="64">
        <v>5030000</v>
      </c>
      <c r="S91" s="64"/>
    </row>
    <row r="92" spans="1:19" s="297" customFormat="1" ht="26.25" customHeight="1">
      <c r="A92" s="18"/>
      <c r="B92" s="442"/>
      <c r="C92" s="443"/>
      <c r="D92" s="58"/>
      <c r="E92" s="997" t="s">
        <v>58</v>
      </c>
      <c r="F92" s="998"/>
      <c r="G92" s="4"/>
      <c r="H92" s="4"/>
      <c r="I92" s="64"/>
      <c r="J92" s="64"/>
      <c r="K92" s="3"/>
      <c r="L92" s="4"/>
      <c r="M92" s="4"/>
      <c r="N92" s="4"/>
      <c r="O92" s="4"/>
      <c r="P92" s="4"/>
      <c r="Q92" s="4"/>
      <c r="R92" s="64"/>
      <c r="S92" s="64"/>
    </row>
    <row r="93" spans="1:19" s="297" customFormat="1" ht="30.75" customHeight="1">
      <c r="A93" s="18"/>
      <c r="B93" s="442"/>
      <c r="C93" s="443"/>
      <c r="D93" s="58"/>
      <c r="E93" s="116" t="s">
        <v>28</v>
      </c>
      <c r="F93" s="2" t="s">
        <v>127</v>
      </c>
      <c r="G93" s="4" t="s">
        <v>93</v>
      </c>
      <c r="H93" s="4" t="s">
        <v>291</v>
      </c>
      <c r="I93" s="507" t="s">
        <v>1291</v>
      </c>
      <c r="J93" s="64"/>
      <c r="K93" s="3"/>
      <c r="L93" s="4"/>
      <c r="M93" s="64">
        <v>10050000</v>
      </c>
      <c r="N93" s="4"/>
      <c r="O93" s="4"/>
      <c r="P93" s="4"/>
      <c r="Q93" s="4"/>
      <c r="R93" s="64">
        <v>10050000</v>
      </c>
      <c r="S93" s="64"/>
    </row>
    <row r="94" spans="1:19" s="297" customFormat="1" ht="49.5" customHeight="1">
      <c r="A94" s="18"/>
      <c r="B94" s="442"/>
      <c r="C94" s="443"/>
      <c r="D94" s="58"/>
      <c r="E94" s="994" t="s">
        <v>151</v>
      </c>
      <c r="F94" s="995"/>
      <c r="G94" s="4"/>
      <c r="H94" s="3"/>
      <c r="I94" s="64"/>
      <c r="J94" s="64"/>
      <c r="K94" s="3"/>
      <c r="L94" s="4"/>
      <c r="M94" s="64"/>
      <c r="N94" s="4"/>
      <c r="O94" s="4"/>
      <c r="P94" s="4"/>
      <c r="Q94" s="4"/>
      <c r="R94" s="64"/>
      <c r="S94" s="64"/>
    </row>
    <row r="95" spans="1:19" s="297" customFormat="1" ht="42" customHeight="1">
      <c r="A95" s="18"/>
      <c r="B95" s="442"/>
      <c r="C95" s="443"/>
      <c r="D95" s="58"/>
      <c r="E95" s="134" t="s">
        <v>28</v>
      </c>
      <c r="F95" s="2" t="s">
        <v>152</v>
      </c>
      <c r="G95" s="4" t="s">
        <v>66</v>
      </c>
      <c r="H95" s="4" t="s">
        <v>291</v>
      </c>
      <c r="I95" s="507" t="s">
        <v>1291</v>
      </c>
      <c r="J95" s="64"/>
      <c r="K95" s="3"/>
      <c r="L95" s="4"/>
      <c r="M95" s="64">
        <v>8555000</v>
      </c>
      <c r="N95" s="4"/>
      <c r="O95" s="4"/>
      <c r="P95" s="4"/>
      <c r="Q95" s="4"/>
      <c r="R95" s="64">
        <v>8555000</v>
      </c>
      <c r="S95" s="64"/>
    </row>
    <row r="96" spans="1:19" s="297" customFormat="1" ht="53.25" customHeight="1">
      <c r="A96" s="18"/>
      <c r="B96" s="442"/>
      <c r="C96" s="1007" t="s">
        <v>97</v>
      </c>
      <c r="D96" s="1008"/>
      <c r="E96" s="994" t="s">
        <v>98</v>
      </c>
      <c r="F96" s="995"/>
      <c r="G96" s="4"/>
      <c r="H96" s="4"/>
      <c r="I96" s="64"/>
      <c r="J96" s="64"/>
      <c r="K96" s="3"/>
      <c r="L96" s="4"/>
      <c r="M96" s="4"/>
      <c r="N96" s="4"/>
      <c r="O96" s="4"/>
      <c r="P96" s="4"/>
      <c r="Q96" s="4"/>
      <c r="R96" s="64"/>
      <c r="S96" s="64"/>
    </row>
    <row r="97" spans="1:19" s="297" customFormat="1" ht="33" customHeight="1">
      <c r="A97" s="18"/>
      <c r="B97" s="442"/>
      <c r="C97" s="443"/>
      <c r="D97" s="58"/>
      <c r="E97" s="134" t="s">
        <v>28</v>
      </c>
      <c r="F97" s="2" t="s">
        <v>157</v>
      </c>
      <c r="G97" s="4" t="s">
        <v>34</v>
      </c>
      <c r="H97" s="4" t="s">
        <v>291</v>
      </c>
      <c r="I97" s="507" t="s">
        <v>1291</v>
      </c>
      <c r="J97" s="64"/>
      <c r="K97" s="3"/>
      <c r="L97" s="4"/>
      <c r="M97" s="4"/>
      <c r="N97" s="64">
        <v>1965000</v>
      </c>
      <c r="O97" s="4"/>
      <c r="P97" s="4"/>
      <c r="Q97" s="4"/>
      <c r="R97" s="64">
        <v>1965000</v>
      </c>
      <c r="S97" s="64"/>
    </row>
    <row r="98" spans="1:19" s="297" customFormat="1" ht="42" customHeight="1">
      <c r="A98" s="18"/>
      <c r="B98" s="442"/>
      <c r="C98" s="449"/>
      <c r="D98" s="58"/>
      <c r="E98" s="134" t="s">
        <v>165</v>
      </c>
      <c r="F98" s="2" t="s">
        <v>404</v>
      </c>
      <c r="G98" s="4" t="s">
        <v>66</v>
      </c>
      <c r="H98" s="4" t="s">
        <v>291</v>
      </c>
      <c r="I98" s="507" t="s">
        <v>1291</v>
      </c>
      <c r="J98" s="64"/>
      <c r="K98" s="3"/>
      <c r="L98" s="4"/>
      <c r="M98" s="4"/>
      <c r="N98" s="64">
        <v>2585000</v>
      </c>
      <c r="O98" s="4"/>
      <c r="P98" s="4"/>
      <c r="Q98" s="4"/>
      <c r="R98" s="64">
        <v>2585000</v>
      </c>
      <c r="S98" s="64"/>
    </row>
    <row r="99" spans="1:19" s="297" customFormat="1" ht="26.25" customHeight="1">
      <c r="A99" s="18"/>
      <c r="B99" s="442"/>
      <c r="C99" s="449"/>
      <c r="D99" s="59"/>
      <c r="E99" s="994" t="s">
        <v>99</v>
      </c>
      <c r="F99" s="995"/>
      <c r="G99" s="4"/>
      <c r="H99" s="4"/>
      <c r="I99" s="64"/>
      <c r="J99" s="64"/>
      <c r="K99" s="3"/>
      <c r="L99" s="4"/>
      <c r="M99" s="4"/>
      <c r="N99" s="4"/>
      <c r="O99" s="4"/>
      <c r="P99" s="4"/>
      <c r="Q99" s="4"/>
      <c r="R99" s="64"/>
      <c r="S99" s="64"/>
    </row>
    <row r="100" spans="1:19" s="297" customFormat="1" ht="38.25" customHeight="1">
      <c r="A100" s="18"/>
      <c r="B100" s="442"/>
      <c r="C100" s="449"/>
      <c r="D100" s="59"/>
      <c r="E100" s="116" t="s">
        <v>28</v>
      </c>
      <c r="F100" s="135" t="s">
        <v>99</v>
      </c>
      <c r="G100" s="4" t="s">
        <v>143</v>
      </c>
      <c r="H100" s="4" t="s">
        <v>291</v>
      </c>
      <c r="I100" s="507" t="s">
        <v>1291</v>
      </c>
      <c r="J100" s="64"/>
      <c r="K100" s="3"/>
      <c r="L100" s="4"/>
      <c r="M100" s="4"/>
      <c r="N100" s="64">
        <v>2705000</v>
      </c>
      <c r="O100" s="4"/>
      <c r="P100" s="4"/>
      <c r="Q100" s="4"/>
      <c r="R100" s="64">
        <v>2705000</v>
      </c>
      <c r="S100" s="64"/>
    </row>
    <row r="101" spans="1:19" s="297" customFormat="1" ht="21.75" customHeight="1">
      <c r="A101" s="18"/>
      <c r="B101" s="442"/>
      <c r="C101" s="449"/>
      <c r="D101" s="59"/>
      <c r="E101" s="1014" t="s">
        <v>100</v>
      </c>
      <c r="F101" s="1015"/>
      <c r="G101" s="4"/>
      <c r="H101" s="3"/>
      <c r="I101" s="64"/>
      <c r="J101" s="64"/>
      <c r="K101" s="3"/>
      <c r="L101" s="4"/>
      <c r="M101" s="4"/>
      <c r="N101" s="64"/>
      <c r="O101" s="4"/>
      <c r="P101" s="4"/>
      <c r="Q101" s="4"/>
      <c r="R101" s="64"/>
      <c r="S101" s="64"/>
    </row>
    <row r="102" spans="1:19" s="297" customFormat="1" ht="39.75" customHeight="1">
      <c r="A102" s="18"/>
      <c r="B102" s="442"/>
      <c r="C102" s="449"/>
      <c r="D102" s="58"/>
      <c r="E102" s="134" t="s">
        <v>28</v>
      </c>
      <c r="F102" s="2" t="s">
        <v>141</v>
      </c>
      <c r="G102" s="3" t="s">
        <v>55</v>
      </c>
      <c r="H102" s="4" t="s">
        <v>291</v>
      </c>
      <c r="I102" s="507" t="s">
        <v>1291</v>
      </c>
      <c r="J102" s="64"/>
      <c r="K102" s="3"/>
      <c r="L102" s="3"/>
      <c r="M102" s="3"/>
      <c r="N102" s="64">
        <v>3180000</v>
      </c>
      <c r="O102" s="3"/>
      <c r="P102" s="3"/>
      <c r="Q102" s="3"/>
      <c r="R102" s="64">
        <v>3180000</v>
      </c>
      <c r="S102" s="64"/>
    </row>
    <row r="103" spans="1:19" s="297" customFormat="1" ht="27.75" customHeight="1">
      <c r="A103" s="18"/>
      <c r="B103" s="442"/>
      <c r="C103" s="51"/>
      <c r="D103" s="60"/>
      <c r="E103" s="997" t="s">
        <v>101</v>
      </c>
      <c r="F103" s="998"/>
      <c r="G103" s="4"/>
      <c r="H103" s="4"/>
      <c r="I103" s="64"/>
      <c r="J103" s="64"/>
      <c r="K103" s="3"/>
      <c r="L103" s="4"/>
      <c r="M103" s="4"/>
      <c r="N103" s="64"/>
      <c r="O103" s="4"/>
      <c r="P103" s="4"/>
      <c r="Q103" s="4"/>
      <c r="R103" s="64"/>
      <c r="S103" s="64"/>
    </row>
    <row r="104" spans="1:19" s="297" customFormat="1" ht="68.25" customHeight="1">
      <c r="A104" s="19"/>
      <c r="B104" s="22"/>
      <c r="C104" s="446"/>
      <c r="D104" s="61"/>
      <c r="E104" s="116" t="s">
        <v>28</v>
      </c>
      <c r="F104" s="2" t="s">
        <v>59</v>
      </c>
      <c r="G104" s="4" t="s">
        <v>231</v>
      </c>
      <c r="H104" s="4" t="s">
        <v>291</v>
      </c>
      <c r="I104" s="507" t="s">
        <v>1291</v>
      </c>
      <c r="J104" s="64"/>
      <c r="K104" s="3"/>
      <c r="L104" s="4"/>
      <c r="M104" s="4"/>
      <c r="N104" s="64">
        <v>3500000</v>
      </c>
      <c r="O104" s="4"/>
      <c r="P104" s="4"/>
      <c r="Q104" s="4"/>
      <c r="R104" s="64">
        <v>3500000</v>
      </c>
      <c r="S104" s="64"/>
    </row>
    <row r="105" spans="1:19">
      <c r="A105" s="1016" t="s">
        <v>23</v>
      </c>
      <c r="B105" s="1016"/>
      <c r="C105" s="1016"/>
      <c r="D105" s="1016"/>
      <c r="E105" s="1016"/>
      <c r="F105" s="1016"/>
      <c r="G105" s="1016"/>
      <c r="H105" s="1016"/>
      <c r="I105" s="65"/>
      <c r="J105" s="65"/>
      <c r="K105" s="3"/>
      <c r="R105" s="65">
        <f>SUM(R11:R104)</f>
        <v>2037091872</v>
      </c>
      <c r="S105" s="65"/>
    </row>
    <row r="106" spans="1:19" ht="36.75" customHeight="1">
      <c r="A106" s="462" t="s">
        <v>29</v>
      </c>
      <c r="B106" s="441" t="s">
        <v>72</v>
      </c>
      <c r="C106" s="986" t="s">
        <v>102</v>
      </c>
      <c r="D106" s="987"/>
      <c r="E106" s="1010" t="s">
        <v>103</v>
      </c>
      <c r="F106" s="1011"/>
      <c r="G106" s="455"/>
      <c r="H106" s="455"/>
      <c r="I106" s="65"/>
      <c r="J106" s="65"/>
      <c r="K106" s="3"/>
      <c r="L106" s="455"/>
      <c r="M106" s="455"/>
      <c r="N106" s="455"/>
      <c r="O106" s="455"/>
      <c r="P106" s="455"/>
      <c r="Q106" s="455"/>
      <c r="R106" s="65"/>
      <c r="S106" s="65"/>
    </row>
    <row r="107" spans="1:19" ht="55.5" customHeight="1">
      <c r="A107" s="464"/>
      <c r="B107" s="442"/>
      <c r="C107" s="443"/>
      <c r="D107" s="444"/>
      <c r="E107" s="436" t="s">
        <v>28</v>
      </c>
      <c r="F107" s="271" t="s">
        <v>336</v>
      </c>
      <c r="G107" s="6" t="s">
        <v>340</v>
      </c>
      <c r="H107" s="6" t="s">
        <v>291</v>
      </c>
      <c r="I107" s="507" t="s">
        <v>1291</v>
      </c>
      <c r="J107" s="147"/>
      <c r="K107" s="188"/>
      <c r="L107" s="6"/>
      <c r="M107" s="6"/>
      <c r="N107" s="6"/>
      <c r="O107" s="6"/>
      <c r="P107" s="147">
        <v>30000000</v>
      </c>
      <c r="Q107" s="6"/>
      <c r="R107" s="147">
        <v>30000000</v>
      </c>
      <c r="S107" s="147"/>
    </row>
    <row r="108" spans="1:19" ht="62.25" customHeight="1">
      <c r="A108" s="17"/>
      <c r="B108" s="44"/>
      <c r="C108" s="443"/>
      <c r="D108" s="57"/>
      <c r="E108" s="347">
        <v>2</v>
      </c>
      <c r="F108" s="337" t="s">
        <v>921</v>
      </c>
      <c r="G108" s="188" t="s">
        <v>173</v>
      </c>
      <c r="H108" s="4" t="s">
        <v>291</v>
      </c>
      <c r="I108" s="507" t="s">
        <v>1291</v>
      </c>
      <c r="J108" s="64"/>
      <c r="K108" s="3"/>
      <c r="L108" s="147">
        <v>12906000</v>
      </c>
      <c r="M108" s="188"/>
      <c r="N108" s="188"/>
      <c r="O108" s="188"/>
      <c r="P108" s="188"/>
      <c r="Q108" s="188"/>
      <c r="R108" s="64">
        <v>12906000</v>
      </c>
      <c r="S108" s="64"/>
    </row>
    <row r="109" spans="1:19" ht="77.25" customHeight="1">
      <c r="A109" s="17"/>
      <c r="B109" s="44"/>
      <c r="C109" s="443" t="s">
        <v>30</v>
      </c>
      <c r="D109" s="57"/>
      <c r="E109" s="1012" t="s">
        <v>104</v>
      </c>
      <c r="F109" s="1013"/>
      <c r="G109" s="188"/>
      <c r="H109" s="3"/>
      <c r="I109" s="3"/>
      <c r="J109" s="3"/>
      <c r="K109" s="3"/>
      <c r="L109" s="64"/>
      <c r="M109" s="188"/>
      <c r="N109" s="188"/>
      <c r="O109" s="188"/>
      <c r="P109" s="188"/>
      <c r="Q109" s="188"/>
      <c r="R109" s="3"/>
      <c r="S109" s="3"/>
    </row>
    <row r="110" spans="1:19" ht="41.25" customHeight="1">
      <c r="A110" s="464"/>
      <c r="B110" s="442"/>
      <c r="C110" s="443"/>
      <c r="D110" s="444"/>
      <c r="E110" s="454">
        <v>1</v>
      </c>
      <c r="F110" s="348" t="s">
        <v>333</v>
      </c>
      <c r="G110" s="6" t="s">
        <v>542</v>
      </c>
      <c r="H110" s="6" t="s">
        <v>804</v>
      </c>
      <c r="I110" s="507" t="s">
        <v>1291</v>
      </c>
      <c r="J110" s="147"/>
      <c r="K110" s="3"/>
      <c r="L110" s="6"/>
      <c r="M110" s="147">
        <v>100000000</v>
      </c>
      <c r="N110" s="6"/>
      <c r="O110" s="6"/>
      <c r="P110" s="6"/>
      <c r="Q110" s="6"/>
      <c r="R110" s="147">
        <v>100000000</v>
      </c>
      <c r="S110" s="147"/>
    </row>
    <row r="111" spans="1:19" ht="54.75" customHeight="1">
      <c r="A111" s="464"/>
      <c r="B111" s="442"/>
      <c r="C111" s="443"/>
      <c r="D111" s="444"/>
      <c r="E111" s="454">
        <v>2</v>
      </c>
      <c r="F111" s="271" t="s">
        <v>802</v>
      </c>
      <c r="G111" s="6" t="s">
        <v>541</v>
      </c>
      <c r="H111" s="6" t="s">
        <v>806</v>
      </c>
      <c r="I111" s="147"/>
      <c r="J111" s="147"/>
      <c r="K111" s="507" t="s">
        <v>1291</v>
      </c>
      <c r="L111" s="6"/>
      <c r="M111" s="147">
        <v>80000000</v>
      </c>
      <c r="N111" s="6"/>
      <c r="O111" s="6"/>
      <c r="P111" s="6"/>
      <c r="Q111" s="6"/>
      <c r="R111" s="147">
        <v>80000000</v>
      </c>
      <c r="S111" s="147"/>
    </row>
    <row r="112" spans="1:19" ht="43.5" customHeight="1">
      <c r="A112" s="464"/>
      <c r="B112" s="442"/>
      <c r="C112" s="443"/>
      <c r="D112" s="444"/>
      <c r="E112" s="335">
        <v>3</v>
      </c>
      <c r="F112" s="271" t="s">
        <v>803</v>
      </c>
      <c r="G112" s="6" t="s">
        <v>716</v>
      </c>
      <c r="H112" s="6" t="s">
        <v>807</v>
      </c>
      <c r="I112" s="507" t="s">
        <v>1291</v>
      </c>
      <c r="J112" s="147"/>
      <c r="K112" s="3"/>
      <c r="L112" s="6"/>
      <c r="M112" s="147">
        <v>30000000</v>
      </c>
      <c r="N112" s="6"/>
      <c r="O112" s="6"/>
      <c r="P112" s="6"/>
      <c r="Q112" s="6"/>
      <c r="R112" s="147">
        <v>30000000</v>
      </c>
      <c r="S112" s="147"/>
    </row>
    <row r="113" spans="1:19" ht="43.5" customHeight="1">
      <c r="A113" s="464"/>
      <c r="B113" s="442"/>
      <c r="C113" s="443"/>
      <c r="D113" s="444"/>
      <c r="E113" s="335">
        <v>4</v>
      </c>
      <c r="F113" s="271" t="s">
        <v>805</v>
      </c>
      <c r="G113" s="6" t="s">
        <v>915</v>
      </c>
      <c r="H113" s="6" t="s">
        <v>291</v>
      </c>
      <c r="I113" s="507" t="s">
        <v>1291</v>
      </c>
      <c r="J113" s="147"/>
      <c r="K113" s="3"/>
      <c r="L113" s="6"/>
      <c r="M113" s="147">
        <v>10000000</v>
      </c>
      <c r="N113" s="6"/>
      <c r="O113" s="6"/>
      <c r="P113" s="6"/>
      <c r="Q113" s="6"/>
      <c r="R113" s="147">
        <v>10000000</v>
      </c>
      <c r="S113" s="147"/>
    </row>
    <row r="114" spans="1:19" ht="43.5" customHeight="1">
      <c r="A114" s="464"/>
      <c r="B114" s="442"/>
      <c r="C114" s="443"/>
      <c r="D114" s="444"/>
      <c r="E114" s="335">
        <v>5</v>
      </c>
      <c r="F114" s="271" t="s">
        <v>808</v>
      </c>
      <c r="G114" s="6" t="s">
        <v>915</v>
      </c>
      <c r="H114" s="6" t="s">
        <v>291</v>
      </c>
      <c r="I114" s="507" t="s">
        <v>1291</v>
      </c>
      <c r="J114" s="147"/>
      <c r="K114" s="3"/>
      <c r="L114" s="6"/>
      <c r="M114" s="147">
        <v>10000000</v>
      </c>
      <c r="N114" s="6"/>
      <c r="O114" s="6"/>
      <c r="P114" s="6"/>
      <c r="Q114" s="6"/>
      <c r="R114" s="147">
        <v>10000000</v>
      </c>
      <c r="S114" s="147"/>
    </row>
    <row r="115" spans="1:19" ht="43.5" customHeight="1">
      <c r="A115" s="464"/>
      <c r="B115" s="442"/>
      <c r="C115" s="443"/>
      <c r="D115" s="444"/>
      <c r="E115" s="335">
        <v>6</v>
      </c>
      <c r="F115" s="271" t="s">
        <v>917</v>
      </c>
      <c r="G115" s="6" t="s">
        <v>916</v>
      </c>
      <c r="H115" s="6" t="s">
        <v>291</v>
      </c>
      <c r="I115" s="507" t="s">
        <v>1291</v>
      </c>
      <c r="J115" s="147"/>
      <c r="K115" s="3"/>
      <c r="L115" s="6"/>
      <c r="M115" s="147">
        <v>10000000</v>
      </c>
      <c r="N115" s="6"/>
      <c r="O115" s="6"/>
      <c r="P115" s="6"/>
      <c r="Q115" s="6"/>
      <c r="R115" s="147">
        <v>10000000</v>
      </c>
      <c r="S115" s="147"/>
    </row>
    <row r="116" spans="1:19" ht="51.75" customHeight="1">
      <c r="A116" s="464"/>
      <c r="B116" s="442"/>
      <c r="C116" s="443"/>
      <c r="D116" s="444"/>
      <c r="E116" s="335">
        <v>7</v>
      </c>
      <c r="F116" s="341" t="s">
        <v>839</v>
      </c>
      <c r="G116" s="6" t="s">
        <v>916</v>
      </c>
      <c r="H116" s="6" t="s">
        <v>291</v>
      </c>
      <c r="I116" s="507" t="s">
        <v>1291</v>
      </c>
      <c r="J116" s="147"/>
      <c r="K116" s="3"/>
      <c r="L116" s="6"/>
      <c r="M116" s="147">
        <v>10000000</v>
      </c>
      <c r="N116" s="6"/>
      <c r="O116" s="6"/>
      <c r="P116" s="6"/>
      <c r="Q116" s="6"/>
      <c r="R116" s="147">
        <v>10000000</v>
      </c>
      <c r="S116" s="147"/>
    </row>
    <row r="117" spans="1:19" ht="87" customHeight="1">
      <c r="A117" s="464"/>
      <c r="B117" s="442"/>
      <c r="C117" s="988" t="s">
        <v>105</v>
      </c>
      <c r="D117" s="989"/>
      <c r="E117" s="1010" t="s">
        <v>865</v>
      </c>
      <c r="F117" s="1011"/>
      <c r="G117" s="6"/>
      <c r="H117" s="6"/>
      <c r="I117" s="147"/>
      <c r="J117" s="147"/>
      <c r="K117" s="3"/>
      <c r="L117" s="6"/>
      <c r="M117" s="6"/>
      <c r="N117" s="6"/>
      <c r="O117" s="6"/>
      <c r="P117" s="6"/>
      <c r="Q117" s="6"/>
      <c r="R117" s="147"/>
      <c r="S117" s="147"/>
    </row>
    <row r="118" spans="1:19" ht="38.25" customHeight="1">
      <c r="A118" s="464"/>
      <c r="B118" s="442"/>
      <c r="C118" s="464"/>
      <c r="D118" s="465"/>
      <c r="E118" s="335">
        <v>1</v>
      </c>
      <c r="F118" s="271" t="s">
        <v>866</v>
      </c>
      <c r="G118" s="6" t="s">
        <v>464</v>
      </c>
      <c r="H118" s="4" t="s">
        <v>291</v>
      </c>
      <c r="I118" s="507" t="s">
        <v>1291</v>
      </c>
      <c r="J118" s="147"/>
      <c r="K118" s="3"/>
      <c r="L118" s="147">
        <v>20000000</v>
      </c>
      <c r="M118" s="147"/>
      <c r="N118" s="3"/>
      <c r="O118" s="3"/>
      <c r="P118" s="3"/>
      <c r="Q118" s="3"/>
      <c r="R118" s="147">
        <v>20000000</v>
      </c>
      <c r="S118" s="147"/>
    </row>
    <row r="119" spans="1:19" ht="27" customHeight="1">
      <c r="A119" s="18"/>
      <c r="B119" s="442"/>
      <c r="C119" s="464"/>
      <c r="D119" s="465"/>
      <c r="E119" s="336" t="s">
        <v>165</v>
      </c>
      <c r="F119" s="346" t="s">
        <v>815</v>
      </c>
      <c r="G119" s="140" t="s">
        <v>462</v>
      </c>
      <c r="H119" s="4" t="s">
        <v>291</v>
      </c>
      <c r="I119" s="507" t="s">
        <v>1291</v>
      </c>
      <c r="J119" s="181"/>
      <c r="K119" s="140"/>
      <c r="L119" s="147">
        <v>10000000</v>
      </c>
      <c r="M119" s="140"/>
      <c r="N119" s="140"/>
      <c r="O119" s="140"/>
      <c r="P119" s="140"/>
      <c r="Q119" s="140"/>
      <c r="R119" s="147">
        <v>10000000</v>
      </c>
      <c r="S119" s="147"/>
    </row>
    <row r="120" spans="1:19" ht="29.25" customHeight="1">
      <c r="A120" s="464"/>
      <c r="B120" s="442"/>
      <c r="C120" s="464"/>
      <c r="D120" s="465"/>
      <c r="E120" s="335">
        <v>3</v>
      </c>
      <c r="F120" s="341" t="s">
        <v>867</v>
      </c>
      <c r="G120" s="6" t="s">
        <v>485</v>
      </c>
      <c r="H120" s="4" t="s">
        <v>291</v>
      </c>
      <c r="I120" s="507" t="s">
        <v>1291</v>
      </c>
      <c r="J120" s="147"/>
      <c r="K120" s="3"/>
      <c r="L120" s="147"/>
      <c r="M120" s="147">
        <v>10000000</v>
      </c>
      <c r="N120" s="6"/>
      <c r="O120" s="6"/>
      <c r="P120" s="6"/>
      <c r="Q120" s="6"/>
      <c r="R120" s="147">
        <v>10000000</v>
      </c>
      <c r="S120" s="147"/>
    </row>
    <row r="121" spans="1:19" ht="41.25" customHeight="1">
      <c r="A121" s="463"/>
      <c r="B121" s="442"/>
      <c r="C121" s="443"/>
      <c r="D121" s="57"/>
      <c r="E121" s="336" t="s">
        <v>163</v>
      </c>
      <c r="F121" s="337" t="s">
        <v>153</v>
      </c>
      <c r="G121" s="3" t="s">
        <v>34</v>
      </c>
      <c r="H121" s="4" t="s">
        <v>291</v>
      </c>
      <c r="I121" s="507" t="s">
        <v>1291</v>
      </c>
      <c r="J121" s="64"/>
      <c r="K121" s="3"/>
      <c r="L121" s="64">
        <v>22520000</v>
      </c>
      <c r="M121" s="3"/>
      <c r="N121" s="3"/>
      <c r="O121" s="3"/>
      <c r="P121" s="3"/>
      <c r="Q121" s="3"/>
      <c r="R121" s="64">
        <v>22520000</v>
      </c>
      <c r="S121" s="64"/>
    </row>
    <row r="122" spans="1:19" ht="51" customHeight="1">
      <c r="A122" s="18"/>
      <c r="B122" s="442"/>
      <c r="C122" s="464"/>
      <c r="D122" s="465"/>
      <c r="E122" s="997" t="s">
        <v>106</v>
      </c>
      <c r="F122" s="998"/>
      <c r="G122" s="3"/>
      <c r="H122" s="4"/>
      <c r="I122" s="64"/>
      <c r="J122" s="64"/>
      <c r="K122" s="3"/>
      <c r="L122" s="3"/>
      <c r="M122" s="3"/>
      <c r="N122" s="3"/>
      <c r="O122" s="3"/>
      <c r="P122" s="3"/>
      <c r="Q122" s="3"/>
      <c r="R122" s="64"/>
      <c r="S122" s="64"/>
    </row>
    <row r="123" spans="1:19" ht="30.75" customHeight="1">
      <c r="A123" s="18"/>
      <c r="B123" s="442"/>
      <c r="C123" s="443"/>
      <c r="D123" s="444"/>
      <c r="E123" s="451">
        <v>1</v>
      </c>
      <c r="F123" s="173" t="s">
        <v>1277</v>
      </c>
      <c r="G123" s="3" t="s">
        <v>633</v>
      </c>
      <c r="H123" s="4" t="s">
        <v>291</v>
      </c>
      <c r="I123" s="507" t="s">
        <v>1291</v>
      </c>
      <c r="J123" s="64"/>
      <c r="K123" s="3"/>
      <c r="L123" s="64">
        <v>5000000</v>
      </c>
      <c r="M123" s="3"/>
      <c r="N123" s="3"/>
      <c r="O123" s="3"/>
      <c r="P123" s="3"/>
      <c r="Q123" s="3"/>
      <c r="R123" s="64">
        <v>5000000</v>
      </c>
      <c r="S123" s="64"/>
    </row>
    <row r="124" spans="1:19" s="297" customFormat="1" ht="26.25" customHeight="1">
      <c r="A124" s="18"/>
      <c r="B124" s="442"/>
      <c r="C124" s="443"/>
      <c r="D124" s="57"/>
      <c r="E124" s="149" t="s">
        <v>165</v>
      </c>
      <c r="F124" s="2" t="s">
        <v>1278</v>
      </c>
      <c r="G124" s="3" t="s">
        <v>633</v>
      </c>
      <c r="H124" s="4" t="s">
        <v>291</v>
      </c>
      <c r="I124" s="507" t="s">
        <v>1291</v>
      </c>
      <c r="J124" s="64"/>
      <c r="K124" s="3"/>
      <c r="L124" s="64">
        <v>42000000</v>
      </c>
      <c r="M124" s="3"/>
      <c r="N124" s="3"/>
      <c r="O124" s="3"/>
      <c r="P124" s="3"/>
      <c r="Q124" s="3"/>
      <c r="R124" s="64">
        <v>42000000</v>
      </c>
      <c r="S124" s="64"/>
    </row>
    <row r="125" spans="1:19" s="297" customFormat="1" ht="29.25" customHeight="1">
      <c r="A125" s="18"/>
      <c r="B125" s="442"/>
      <c r="C125" s="443"/>
      <c r="D125" s="57"/>
      <c r="E125" s="150" t="s">
        <v>164</v>
      </c>
      <c r="F125" s="2" t="s">
        <v>824</v>
      </c>
      <c r="G125" s="3" t="s">
        <v>633</v>
      </c>
      <c r="H125" s="2" t="s">
        <v>291</v>
      </c>
      <c r="I125" s="507" t="s">
        <v>1291</v>
      </c>
      <c r="J125" s="64"/>
      <c r="K125" s="3"/>
      <c r="L125" s="64">
        <v>5000000</v>
      </c>
      <c r="M125" s="3"/>
      <c r="N125" s="3"/>
      <c r="O125" s="3"/>
      <c r="P125" s="3"/>
      <c r="Q125" s="3"/>
      <c r="R125" s="64">
        <v>5000000</v>
      </c>
      <c r="S125" s="64"/>
    </row>
    <row r="126" spans="1:19" s="297" customFormat="1" ht="29.25" customHeight="1">
      <c r="A126" s="18"/>
      <c r="B126" s="442"/>
      <c r="C126" s="443"/>
      <c r="D126" s="57"/>
      <c r="E126" s="150" t="s">
        <v>163</v>
      </c>
      <c r="F126" s="2" t="s">
        <v>822</v>
      </c>
      <c r="G126" s="3" t="s">
        <v>633</v>
      </c>
      <c r="H126" s="4" t="s">
        <v>291</v>
      </c>
      <c r="I126" s="507" t="s">
        <v>1291</v>
      </c>
      <c r="J126" s="64"/>
      <c r="K126" s="3"/>
      <c r="L126" s="64">
        <v>36000000</v>
      </c>
      <c r="M126" s="3"/>
      <c r="N126" s="3"/>
      <c r="O126" s="3"/>
      <c r="P126" s="3"/>
      <c r="Q126" s="3"/>
      <c r="R126" s="64">
        <v>36000000</v>
      </c>
      <c r="S126" s="64"/>
    </row>
    <row r="127" spans="1:19" s="297" customFormat="1" ht="52.5" customHeight="1">
      <c r="A127" s="18"/>
      <c r="B127" s="442"/>
      <c r="C127" s="443"/>
      <c r="D127" s="57"/>
      <c r="E127" s="149" t="s">
        <v>161</v>
      </c>
      <c r="F127" s="2" t="s">
        <v>1324</v>
      </c>
      <c r="G127" s="3" t="s">
        <v>240</v>
      </c>
      <c r="H127" s="4" t="s">
        <v>291</v>
      </c>
      <c r="I127" s="507" t="s">
        <v>1291</v>
      </c>
      <c r="J127" s="64"/>
      <c r="K127" s="3"/>
      <c r="L127" s="64">
        <v>26250000</v>
      </c>
      <c r="M127" s="3"/>
      <c r="N127" s="3"/>
      <c r="O127" s="3"/>
      <c r="P127" s="3"/>
      <c r="Q127" s="3"/>
      <c r="R127" s="64">
        <v>26250000</v>
      </c>
      <c r="S127" s="64"/>
    </row>
    <row r="128" spans="1:19" s="297" customFormat="1" ht="42" customHeight="1">
      <c r="A128" s="18"/>
      <c r="B128" s="442"/>
      <c r="C128" s="443"/>
      <c r="D128" s="57"/>
      <c r="E128" s="150" t="s">
        <v>166</v>
      </c>
      <c r="F128" s="2" t="s">
        <v>817</v>
      </c>
      <c r="G128" s="3" t="s">
        <v>635</v>
      </c>
      <c r="H128" s="4" t="s">
        <v>291</v>
      </c>
      <c r="I128" s="507" t="s">
        <v>1291</v>
      </c>
      <c r="J128" s="64"/>
      <c r="K128" s="3"/>
      <c r="L128" s="64">
        <v>45000000</v>
      </c>
      <c r="M128" s="3"/>
      <c r="N128" s="3"/>
      <c r="O128" s="3"/>
      <c r="P128" s="3"/>
      <c r="Q128" s="3"/>
      <c r="R128" s="64">
        <v>45000000</v>
      </c>
      <c r="S128" s="64"/>
    </row>
    <row r="129" spans="1:19" ht="30" customHeight="1">
      <c r="A129" s="18"/>
      <c r="B129" s="442"/>
      <c r="C129" s="443"/>
      <c r="D129" s="57"/>
      <c r="E129" s="149" t="s">
        <v>162</v>
      </c>
      <c r="F129" s="135" t="s">
        <v>139</v>
      </c>
      <c r="G129" s="3" t="s">
        <v>288</v>
      </c>
      <c r="H129" s="4" t="s">
        <v>291</v>
      </c>
      <c r="I129" s="507" t="s">
        <v>1291</v>
      </c>
      <c r="J129" s="64"/>
      <c r="K129" s="3"/>
      <c r="L129" s="64">
        <v>1860000</v>
      </c>
      <c r="M129" s="3"/>
      <c r="N129" s="3"/>
      <c r="O129" s="3"/>
      <c r="P129" s="3"/>
      <c r="Q129" s="3"/>
      <c r="R129" s="64">
        <v>1860000</v>
      </c>
      <c r="S129" s="64"/>
    </row>
    <row r="130" spans="1:19" ht="40.5" customHeight="1">
      <c r="A130" s="18"/>
      <c r="B130" s="442"/>
      <c r="C130" s="443"/>
      <c r="D130" s="57"/>
      <c r="E130" s="150" t="s">
        <v>631</v>
      </c>
      <c r="F130" s="2" t="s">
        <v>642</v>
      </c>
      <c r="G130" s="3" t="s">
        <v>462</v>
      </c>
      <c r="H130" s="4" t="s">
        <v>291</v>
      </c>
      <c r="I130" s="507" t="s">
        <v>1291</v>
      </c>
      <c r="J130" s="64"/>
      <c r="K130" s="3"/>
      <c r="L130" s="64">
        <v>30000000</v>
      </c>
      <c r="M130" s="3"/>
      <c r="N130" s="3"/>
      <c r="O130" s="3"/>
      <c r="P130" s="3"/>
      <c r="Q130" s="3"/>
      <c r="R130" s="64">
        <v>30000000</v>
      </c>
      <c r="S130" s="64"/>
    </row>
    <row r="131" spans="1:19" ht="40.5" customHeight="1">
      <c r="A131" s="18"/>
      <c r="B131" s="442"/>
      <c r="C131" s="443"/>
      <c r="D131" s="57"/>
      <c r="E131" s="150" t="s">
        <v>493</v>
      </c>
      <c r="F131" s="2" t="s">
        <v>814</v>
      </c>
      <c r="G131" s="3" t="s">
        <v>919</v>
      </c>
      <c r="H131" s="4" t="s">
        <v>291</v>
      </c>
      <c r="I131" s="507" t="s">
        <v>1291</v>
      </c>
      <c r="J131" s="64"/>
      <c r="K131" s="3"/>
      <c r="L131" s="64">
        <v>30000000</v>
      </c>
      <c r="M131" s="3"/>
      <c r="N131" s="3"/>
      <c r="O131" s="3"/>
      <c r="P131" s="3"/>
      <c r="Q131" s="3"/>
      <c r="R131" s="64">
        <v>30000000</v>
      </c>
      <c r="S131" s="64"/>
    </row>
    <row r="132" spans="1:19" ht="40.5" customHeight="1">
      <c r="A132" s="18"/>
      <c r="B132" s="442"/>
      <c r="C132" s="443"/>
      <c r="D132" s="57"/>
      <c r="E132" s="150" t="s">
        <v>494</v>
      </c>
      <c r="F132" s="2" t="s">
        <v>820</v>
      </c>
      <c r="G132" s="3" t="s">
        <v>920</v>
      </c>
      <c r="H132" s="4" t="s">
        <v>291</v>
      </c>
      <c r="I132" s="507" t="s">
        <v>1291</v>
      </c>
      <c r="J132" s="64"/>
      <c r="K132" s="3"/>
      <c r="L132" s="64">
        <v>30000000</v>
      </c>
      <c r="M132" s="3"/>
      <c r="N132" s="3"/>
      <c r="O132" s="3"/>
      <c r="P132" s="3"/>
      <c r="Q132" s="3"/>
      <c r="R132" s="64">
        <v>30000000</v>
      </c>
      <c r="S132" s="64"/>
    </row>
    <row r="133" spans="1:19" ht="63.75" customHeight="1">
      <c r="A133" s="18"/>
      <c r="B133" s="442"/>
      <c r="C133" s="443"/>
      <c r="D133" s="57"/>
      <c r="E133" s="997" t="s">
        <v>107</v>
      </c>
      <c r="F133" s="998"/>
      <c r="G133" s="3"/>
      <c r="H133" s="3"/>
      <c r="I133" s="64"/>
      <c r="J133" s="64"/>
      <c r="K133" s="3"/>
      <c r="L133" s="3"/>
      <c r="M133" s="3"/>
      <c r="N133" s="3"/>
      <c r="O133" s="3"/>
      <c r="P133" s="3"/>
      <c r="Q133" s="3"/>
      <c r="R133" s="64"/>
      <c r="S133" s="64"/>
    </row>
    <row r="134" spans="1:19" ht="38.25" customHeight="1">
      <c r="A134" s="18"/>
      <c r="B134" s="442"/>
      <c r="C134" s="443"/>
      <c r="D134" s="57"/>
      <c r="E134" s="336" t="s">
        <v>319</v>
      </c>
      <c r="F134" s="337" t="s">
        <v>343</v>
      </c>
      <c r="G134" s="151" t="s">
        <v>55</v>
      </c>
      <c r="H134" s="4" t="s">
        <v>291</v>
      </c>
      <c r="I134" s="507" t="s">
        <v>1291</v>
      </c>
      <c r="J134" s="64"/>
      <c r="K134" s="3"/>
      <c r="L134" s="64">
        <v>2787500</v>
      </c>
      <c r="M134" s="151"/>
      <c r="N134" s="151"/>
      <c r="O134" s="151"/>
      <c r="P134" s="151"/>
      <c r="Q134" s="151"/>
      <c r="R134" s="64">
        <v>2787500</v>
      </c>
      <c r="S134" s="64"/>
    </row>
    <row r="135" spans="1:19" ht="39" customHeight="1">
      <c r="A135" s="18"/>
      <c r="B135" s="442"/>
      <c r="C135" s="443"/>
      <c r="D135" s="57"/>
      <c r="E135" s="336" t="s">
        <v>165</v>
      </c>
      <c r="F135" s="337" t="s">
        <v>950</v>
      </c>
      <c r="G135" s="3" t="s">
        <v>55</v>
      </c>
      <c r="H135" s="4" t="s">
        <v>291</v>
      </c>
      <c r="I135" s="507" t="s">
        <v>1291</v>
      </c>
      <c r="J135" s="64"/>
      <c r="K135" s="3"/>
      <c r="L135" s="64">
        <v>2787500</v>
      </c>
      <c r="M135" s="3"/>
      <c r="N135" s="3"/>
      <c r="O135" s="3"/>
      <c r="P135" s="3"/>
      <c r="Q135" s="3"/>
      <c r="R135" s="64">
        <v>2787500</v>
      </c>
      <c r="S135" s="64"/>
    </row>
    <row r="136" spans="1:19" ht="39" customHeight="1">
      <c r="A136" s="18"/>
      <c r="B136" s="442"/>
      <c r="C136" s="443"/>
      <c r="D136" s="57"/>
      <c r="E136" s="336" t="s">
        <v>164</v>
      </c>
      <c r="F136" s="337" t="s">
        <v>1249</v>
      </c>
      <c r="G136" s="3" t="s">
        <v>55</v>
      </c>
      <c r="H136" s="4" t="s">
        <v>291</v>
      </c>
      <c r="I136" s="507" t="s">
        <v>1291</v>
      </c>
      <c r="J136" s="64"/>
      <c r="K136" s="3"/>
      <c r="L136" s="64">
        <v>2787500</v>
      </c>
      <c r="M136" s="3"/>
      <c r="N136" s="3"/>
      <c r="O136" s="3"/>
      <c r="P136" s="3"/>
      <c r="Q136" s="3"/>
      <c r="R136" s="64">
        <v>2787500</v>
      </c>
      <c r="S136" s="64"/>
    </row>
    <row r="137" spans="1:19" ht="43.5" customHeight="1">
      <c r="A137" s="18"/>
      <c r="B137" s="442"/>
      <c r="C137" s="443"/>
      <c r="D137" s="57"/>
      <c r="E137" s="336" t="s">
        <v>163</v>
      </c>
      <c r="F137" s="337" t="s">
        <v>1250</v>
      </c>
      <c r="G137" s="3" t="s">
        <v>55</v>
      </c>
      <c r="H137" s="4" t="s">
        <v>291</v>
      </c>
      <c r="I137" s="507" t="s">
        <v>1291</v>
      </c>
      <c r="J137" s="64"/>
      <c r="K137" s="3"/>
      <c r="L137" s="64">
        <v>2787500</v>
      </c>
      <c r="M137" s="3"/>
      <c r="N137" s="3"/>
      <c r="O137" s="3"/>
      <c r="P137" s="3"/>
      <c r="Q137" s="3"/>
      <c r="R137" s="64">
        <v>2787500</v>
      </c>
      <c r="S137" s="64"/>
    </row>
    <row r="138" spans="1:19" ht="55.5" customHeight="1">
      <c r="A138" s="18"/>
      <c r="B138" s="442"/>
      <c r="C138" s="443"/>
      <c r="D138" s="57"/>
      <c r="E138" s="336" t="s">
        <v>161</v>
      </c>
      <c r="F138" s="337" t="s">
        <v>1251</v>
      </c>
      <c r="G138" s="3" t="s">
        <v>55</v>
      </c>
      <c r="H138" s="4" t="s">
        <v>291</v>
      </c>
      <c r="I138" s="507" t="s">
        <v>1291</v>
      </c>
      <c r="J138" s="64"/>
      <c r="K138" s="3"/>
      <c r="L138" s="64">
        <v>10492500</v>
      </c>
      <c r="M138" s="3"/>
      <c r="N138" s="3"/>
      <c r="O138" s="3"/>
      <c r="P138" s="3"/>
      <c r="Q138" s="3"/>
      <c r="R138" s="64">
        <v>10492500</v>
      </c>
      <c r="S138" s="64"/>
    </row>
    <row r="139" spans="1:19" ht="52.5" customHeight="1">
      <c r="A139" s="18"/>
      <c r="B139" s="442"/>
      <c r="C139" s="443"/>
      <c r="D139" s="57"/>
      <c r="E139" s="336" t="s">
        <v>166</v>
      </c>
      <c r="F139" s="338" t="s">
        <v>737</v>
      </c>
      <c r="G139" s="140" t="s">
        <v>55</v>
      </c>
      <c r="H139" s="4" t="s">
        <v>291</v>
      </c>
      <c r="I139" s="507" t="s">
        <v>1291</v>
      </c>
      <c r="J139" s="141"/>
      <c r="K139" s="140"/>
      <c r="L139" s="141">
        <v>2787500</v>
      </c>
      <c r="M139" s="140"/>
      <c r="N139" s="140"/>
      <c r="O139" s="140"/>
      <c r="P139" s="140"/>
      <c r="Q139" s="140"/>
      <c r="R139" s="141">
        <v>2787500</v>
      </c>
      <c r="S139" s="141"/>
    </row>
    <row r="140" spans="1:19" ht="36.75" customHeight="1">
      <c r="A140" s="18"/>
      <c r="B140" s="442"/>
      <c r="C140" s="443"/>
      <c r="D140" s="57"/>
      <c r="E140" s="336" t="s">
        <v>162</v>
      </c>
      <c r="F140" s="338" t="s">
        <v>636</v>
      </c>
      <c r="G140" s="140" t="s">
        <v>55</v>
      </c>
      <c r="H140" s="4" t="s">
        <v>291</v>
      </c>
      <c r="I140" s="507" t="s">
        <v>1291</v>
      </c>
      <c r="J140" s="141"/>
      <c r="K140" s="140"/>
      <c r="L140" s="141">
        <v>7000000</v>
      </c>
      <c r="M140" s="140"/>
      <c r="N140" s="140"/>
      <c r="O140" s="140"/>
      <c r="P140" s="140"/>
      <c r="Q140" s="140"/>
      <c r="R140" s="141">
        <v>7000000</v>
      </c>
      <c r="S140" s="141"/>
    </row>
    <row r="141" spans="1:19" ht="27" customHeight="1">
      <c r="A141" s="18"/>
      <c r="B141" s="442"/>
      <c r="C141" s="443"/>
      <c r="D141" s="57"/>
      <c r="E141" s="336" t="s">
        <v>631</v>
      </c>
      <c r="F141" s="338" t="s">
        <v>533</v>
      </c>
      <c r="G141" s="140" t="s">
        <v>471</v>
      </c>
      <c r="H141" s="4" t="s">
        <v>291</v>
      </c>
      <c r="I141" s="507" t="s">
        <v>1291</v>
      </c>
      <c r="J141" s="141"/>
      <c r="K141" s="140"/>
      <c r="L141" s="141">
        <v>2787500</v>
      </c>
      <c r="M141" s="140"/>
      <c r="N141" s="140"/>
      <c r="O141" s="140"/>
      <c r="P141" s="140"/>
      <c r="Q141" s="140"/>
      <c r="R141" s="141">
        <v>2787500</v>
      </c>
      <c r="S141" s="141"/>
    </row>
    <row r="142" spans="1:19" ht="24" customHeight="1">
      <c r="A142" s="18"/>
      <c r="B142" s="442"/>
      <c r="C142" s="443"/>
      <c r="D142" s="57"/>
      <c r="E142" s="336" t="s">
        <v>493</v>
      </c>
      <c r="F142" s="338" t="s">
        <v>539</v>
      </c>
      <c r="G142" s="140" t="s">
        <v>537</v>
      </c>
      <c r="H142" s="4" t="s">
        <v>291</v>
      </c>
      <c r="I142" s="507" t="s">
        <v>1291</v>
      </c>
      <c r="J142" s="141"/>
      <c r="K142" s="140"/>
      <c r="L142" s="141">
        <v>2000000</v>
      </c>
      <c r="M142" s="140"/>
      <c r="N142" s="140"/>
      <c r="O142" s="140"/>
      <c r="P142" s="140"/>
      <c r="Q142" s="140"/>
      <c r="R142" s="141">
        <v>2000000</v>
      </c>
      <c r="S142" s="141"/>
    </row>
    <row r="143" spans="1:19" ht="51">
      <c r="A143" s="18"/>
      <c r="B143" s="442"/>
      <c r="C143" s="443"/>
      <c r="D143" s="57"/>
      <c r="E143" s="336" t="s">
        <v>494</v>
      </c>
      <c r="F143" s="338" t="s">
        <v>639</v>
      </c>
      <c r="G143" s="140" t="s">
        <v>66</v>
      </c>
      <c r="H143" s="4" t="s">
        <v>291</v>
      </c>
      <c r="I143" s="507" t="s">
        <v>1291</v>
      </c>
      <c r="J143" s="141"/>
      <c r="K143" s="140"/>
      <c r="L143" s="141">
        <v>3000000</v>
      </c>
      <c r="M143" s="140"/>
      <c r="N143" s="140"/>
      <c r="O143" s="140"/>
      <c r="P143" s="140"/>
      <c r="Q143" s="140"/>
      <c r="R143" s="141">
        <v>3000000</v>
      </c>
      <c r="S143" s="141"/>
    </row>
    <row r="144" spans="1:19" ht="27" customHeight="1">
      <c r="A144" s="18"/>
      <c r="B144" s="442"/>
      <c r="C144" s="443"/>
      <c r="D144" s="57"/>
      <c r="E144" s="336" t="s">
        <v>577</v>
      </c>
      <c r="F144" s="346" t="s">
        <v>819</v>
      </c>
      <c r="G144" s="140" t="s">
        <v>235</v>
      </c>
      <c r="H144" s="4" t="s">
        <v>291</v>
      </c>
      <c r="I144" s="507" t="s">
        <v>1291</v>
      </c>
      <c r="J144" s="141"/>
      <c r="K144" s="140"/>
      <c r="L144" s="141">
        <v>3000000</v>
      </c>
      <c r="M144" s="140"/>
      <c r="N144" s="140"/>
      <c r="O144" s="140"/>
      <c r="P144" s="140"/>
      <c r="Q144" s="140"/>
      <c r="R144" s="141">
        <v>3000000</v>
      </c>
      <c r="S144" s="141"/>
    </row>
    <row r="145" spans="1:19" ht="49.5" customHeight="1">
      <c r="A145" s="463"/>
      <c r="B145" s="442"/>
      <c r="C145" s="443"/>
      <c r="D145" s="57"/>
      <c r="E145" s="1005" t="s">
        <v>108</v>
      </c>
      <c r="F145" s="1006"/>
      <c r="G145" s="3"/>
      <c r="H145" s="3"/>
      <c r="I145" s="64"/>
      <c r="J145" s="64"/>
      <c r="K145" s="3"/>
      <c r="L145" s="64"/>
      <c r="M145" s="3"/>
      <c r="N145" s="3"/>
      <c r="O145" s="3"/>
      <c r="P145" s="3"/>
      <c r="Q145" s="3"/>
      <c r="R145" s="64"/>
      <c r="S145" s="64"/>
    </row>
    <row r="146" spans="1:19" s="297" customFormat="1" ht="39" customHeight="1">
      <c r="A146" s="463"/>
      <c r="B146" s="442"/>
      <c r="C146" s="443"/>
      <c r="D146" s="57"/>
      <c r="E146" s="150" t="s">
        <v>177</v>
      </c>
      <c r="F146" s="143" t="s">
        <v>346</v>
      </c>
      <c r="G146" s="3" t="s">
        <v>34</v>
      </c>
      <c r="H146" s="4" t="s">
        <v>291</v>
      </c>
      <c r="I146" s="507" t="s">
        <v>1291</v>
      </c>
      <c r="J146" s="64"/>
      <c r="K146" s="3"/>
      <c r="L146" s="64">
        <v>30000000</v>
      </c>
      <c r="M146" s="3"/>
      <c r="N146" s="3"/>
      <c r="O146" s="3"/>
      <c r="P146" s="3"/>
      <c r="Q146" s="3"/>
      <c r="R146" s="64">
        <v>30000000</v>
      </c>
      <c r="S146" s="64"/>
    </row>
    <row r="147" spans="1:19" s="297" customFormat="1" ht="39" customHeight="1">
      <c r="A147" s="463"/>
      <c r="B147" s="442"/>
      <c r="C147" s="443"/>
      <c r="D147" s="57"/>
      <c r="E147" s="150" t="s">
        <v>165</v>
      </c>
      <c r="F147" s="143" t="s">
        <v>1281</v>
      </c>
      <c r="G147" s="3" t="s">
        <v>339</v>
      </c>
      <c r="H147" s="4" t="s">
        <v>1282</v>
      </c>
      <c r="I147" s="507" t="s">
        <v>1291</v>
      </c>
      <c r="J147" s="64"/>
      <c r="K147" s="3"/>
      <c r="L147" s="64">
        <v>50000000</v>
      </c>
      <c r="M147" s="3"/>
      <c r="N147" s="3"/>
      <c r="O147" s="3"/>
      <c r="P147" s="3"/>
      <c r="Q147" s="3"/>
      <c r="R147" s="64">
        <v>50000000</v>
      </c>
      <c r="S147" s="64"/>
    </row>
    <row r="148" spans="1:19" s="297" customFormat="1" ht="39" customHeight="1">
      <c r="A148" s="463"/>
      <c r="B148" s="442"/>
      <c r="C148" s="443"/>
      <c r="D148" s="57"/>
      <c r="E148" s="150" t="s">
        <v>164</v>
      </c>
      <c r="F148" s="143" t="s">
        <v>813</v>
      </c>
      <c r="G148" s="3" t="s">
        <v>912</v>
      </c>
      <c r="H148" s="4" t="s">
        <v>892</v>
      </c>
      <c r="I148" s="507" t="s">
        <v>1291</v>
      </c>
      <c r="J148" s="64"/>
      <c r="K148" s="3"/>
      <c r="L148" s="64">
        <v>10000000</v>
      </c>
      <c r="M148" s="3"/>
      <c r="N148" s="3"/>
      <c r="O148" s="3"/>
      <c r="P148" s="3"/>
      <c r="Q148" s="3"/>
      <c r="R148" s="64">
        <v>10000000</v>
      </c>
      <c r="S148" s="64"/>
    </row>
    <row r="149" spans="1:19" ht="36.75" customHeight="1">
      <c r="A149" s="463"/>
      <c r="B149" s="442"/>
      <c r="C149" s="1007" t="s">
        <v>109</v>
      </c>
      <c r="D149" s="1008"/>
      <c r="E149" s="997" t="s">
        <v>364</v>
      </c>
      <c r="F149" s="998"/>
      <c r="G149" s="3"/>
      <c r="H149" s="3"/>
      <c r="I149" s="64"/>
      <c r="J149" s="64"/>
      <c r="K149" s="3"/>
      <c r="L149" s="3"/>
      <c r="M149" s="3"/>
      <c r="N149" s="3"/>
      <c r="O149" s="3"/>
      <c r="P149" s="3"/>
      <c r="Q149" s="3"/>
      <c r="R149" s="64"/>
      <c r="S149" s="64"/>
    </row>
    <row r="150" spans="1:19" ht="38.25" customHeight="1">
      <c r="A150" s="463"/>
      <c r="B150" s="442"/>
      <c r="C150" s="452"/>
      <c r="D150" s="453"/>
      <c r="E150" s="450">
        <v>1</v>
      </c>
      <c r="F150" s="168" t="s">
        <v>953</v>
      </c>
      <c r="G150" s="156" t="s">
        <v>357</v>
      </c>
      <c r="H150" s="155" t="s">
        <v>849</v>
      </c>
      <c r="I150" s="507" t="s">
        <v>1291</v>
      </c>
      <c r="J150" s="64"/>
      <c r="K150" s="3"/>
      <c r="L150" s="64">
        <v>241272500</v>
      </c>
      <c r="M150" s="156"/>
      <c r="N150" s="156"/>
      <c r="O150" s="156"/>
      <c r="P150" s="156"/>
      <c r="Q150" s="156"/>
      <c r="R150" s="64">
        <v>241272500</v>
      </c>
      <c r="S150" s="64"/>
    </row>
    <row r="151" spans="1:19" ht="42" customHeight="1">
      <c r="A151" s="463"/>
      <c r="B151" s="442"/>
      <c r="C151" s="452"/>
      <c r="D151" s="453"/>
      <c r="E151" s="251">
        <v>2</v>
      </c>
      <c r="F151" s="224" t="s">
        <v>1283</v>
      </c>
      <c r="G151" s="158" t="s">
        <v>955</v>
      </c>
      <c r="H151" s="157" t="s">
        <v>734</v>
      </c>
      <c r="I151" s="507" t="s">
        <v>1291</v>
      </c>
      <c r="J151" s="64"/>
      <c r="K151" s="3"/>
      <c r="L151" s="64">
        <v>50000000</v>
      </c>
      <c r="M151" s="158"/>
      <c r="N151" s="158"/>
      <c r="O151" s="158"/>
      <c r="P151" s="158"/>
      <c r="Q151" s="158"/>
      <c r="R151" s="64">
        <v>50000000</v>
      </c>
      <c r="S151" s="64"/>
    </row>
    <row r="152" spans="1:19" ht="32.25" customHeight="1">
      <c r="A152" s="463"/>
      <c r="B152" s="442"/>
      <c r="C152" s="452"/>
      <c r="D152" s="453"/>
      <c r="E152" s="450">
        <v>3</v>
      </c>
      <c r="F152" s="168" t="s">
        <v>856</v>
      </c>
      <c r="G152" s="156" t="s">
        <v>339</v>
      </c>
      <c r="H152" s="155" t="s">
        <v>347</v>
      </c>
      <c r="I152" s="507" t="s">
        <v>1291</v>
      </c>
      <c r="J152" s="64"/>
      <c r="K152" s="3"/>
      <c r="L152" s="64">
        <v>50000000</v>
      </c>
      <c r="M152" s="156"/>
      <c r="N152" s="156"/>
      <c r="O152" s="156"/>
      <c r="P152" s="156"/>
      <c r="Q152" s="156"/>
      <c r="R152" s="64">
        <v>50000000</v>
      </c>
      <c r="S152" s="64"/>
    </row>
    <row r="153" spans="1:19" ht="50.25" customHeight="1">
      <c r="A153" s="463"/>
      <c r="B153" s="442"/>
      <c r="C153" s="452"/>
      <c r="D153" s="453"/>
      <c r="E153" s="997" t="s">
        <v>443</v>
      </c>
      <c r="F153" s="998"/>
      <c r="G153" s="156"/>
      <c r="H153" s="155"/>
      <c r="I153" s="64"/>
      <c r="J153" s="64"/>
      <c r="K153" s="3"/>
      <c r="L153" s="156"/>
      <c r="M153" s="156"/>
      <c r="N153" s="156"/>
      <c r="O153" s="156"/>
      <c r="P153" s="156"/>
      <c r="Q153" s="156"/>
      <c r="R153" s="64"/>
      <c r="S153" s="64"/>
    </row>
    <row r="154" spans="1:19" ht="42" customHeight="1">
      <c r="A154" s="463"/>
      <c r="B154" s="442"/>
      <c r="C154" s="452"/>
      <c r="D154" s="453"/>
      <c r="E154" s="173">
        <v>1</v>
      </c>
      <c r="F154" s="160" t="s">
        <v>1024</v>
      </c>
      <c r="G154" s="158" t="s">
        <v>513</v>
      </c>
      <c r="H154" s="157" t="s">
        <v>509</v>
      </c>
      <c r="I154" s="507" t="s">
        <v>1291</v>
      </c>
      <c r="J154" s="64"/>
      <c r="K154" s="3"/>
      <c r="L154" s="158"/>
      <c r="M154" s="64">
        <v>45000000</v>
      </c>
      <c r="N154" s="158"/>
      <c r="O154" s="158"/>
      <c r="P154" s="158"/>
      <c r="Q154" s="158"/>
      <c r="R154" s="64">
        <v>45000000</v>
      </c>
      <c r="S154" s="64"/>
    </row>
    <row r="155" spans="1:19" ht="44.25" customHeight="1">
      <c r="A155" s="463"/>
      <c r="B155" s="442"/>
      <c r="C155" s="452"/>
      <c r="D155" s="453"/>
      <c r="E155" s="173">
        <v>2</v>
      </c>
      <c r="F155" s="160" t="s">
        <v>957</v>
      </c>
      <c r="G155" s="158" t="s">
        <v>531</v>
      </c>
      <c r="H155" s="157" t="s">
        <v>360</v>
      </c>
      <c r="I155" s="64"/>
      <c r="J155" s="64"/>
      <c r="K155" s="507" t="s">
        <v>1291</v>
      </c>
      <c r="L155" s="158"/>
      <c r="M155" s="64">
        <v>50000000</v>
      </c>
      <c r="N155" s="158"/>
      <c r="O155" s="158"/>
      <c r="P155" s="158"/>
      <c r="Q155" s="158"/>
      <c r="R155" s="64">
        <v>50000000</v>
      </c>
      <c r="S155" s="64"/>
    </row>
    <row r="156" spans="1:19" ht="36" customHeight="1">
      <c r="A156" s="463"/>
      <c r="B156" s="442"/>
      <c r="C156" s="452"/>
      <c r="D156" s="453"/>
      <c r="E156" s="251">
        <v>3</v>
      </c>
      <c r="F156" s="112" t="s">
        <v>852</v>
      </c>
      <c r="G156" s="158" t="s">
        <v>339</v>
      </c>
      <c r="H156" s="157" t="s">
        <v>853</v>
      </c>
      <c r="I156" s="507" t="s">
        <v>1291</v>
      </c>
      <c r="J156" s="64"/>
      <c r="K156" s="3"/>
      <c r="L156" s="64">
        <v>50000000</v>
      </c>
      <c r="M156" s="64"/>
      <c r="N156" s="158"/>
      <c r="O156" s="158"/>
      <c r="P156" s="158"/>
      <c r="Q156" s="158"/>
      <c r="R156" s="64">
        <v>50000000</v>
      </c>
      <c r="S156" s="64"/>
    </row>
    <row r="157" spans="1:19" ht="33.75" customHeight="1">
      <c r="A157" s="463"/>
      <c r="B157" s="442"/>
      <c r="C157" s="452"/>
      <c r="D157" s="453"/>
      <c r="E157" s="251">
        <v>4</v>
      </c>
      <c r="F157" s="112" t="s">
        <v>850</v>
      </c>
      <c r="G157" s="158" t="s">
        <v>339</v>
      </c>
      <c r="H157" s="157" t="s">
        <v>341</v>
      </c>
      <c r="I157" s="64"/>
      <c r="J157" s="64"/>
      <c r="K157" s="507" t="s">
        <v>1291</v>
      </c>
      <c r="L157" s="158"/>
      <c r="M157" s="64">
        <v>50000000</v>
      </c>
      <c r="N157" s="158"/>
      <c r="O157" s="158"/>
      <c r="P157" s="158"/>
      <c r="Q157" s="158"/>
      <c r="R157" s="64">
        <v>50000000</v>
      </c>
      <c r="S157" s="64"/>
    </row>
    <row r="158" spans="1:19" ht="33.75" customHeight="1">
      <c r="A158" s="463"/>
      <c r="B158" s="442"/>
      <c r="C158" s="452"/>
      <c r="D158" s="453"/>
      <c r="E158" s="251">
        <v>5</v>
      </c>
      <c r="F158" s="112" t="s">
        <v>854</v>
      </c>
      <c r="G158" s="158" t="s">
        <v>339</v>
      </c>
      <c r="H158" s="157" t="s">
        <v>853</v>
      </c>
      <c r="I158" s="64"/>
      <c r="J158" s="64"/>
      <c r="K158" s="507" t="s">
        <v>1291</v>
      </c>
      <c r="L158" s="158"/>
      <c r="M158" s="64">
        <v>50000000</v>
      </c>
      <c r="N158" s="158"/>
      <c r="O158" s="158"/>
      <c r="P158" s="158"/>
      <c r="Q158" s="158"/>
      <c r="R158" s="64">
        <v>50000000</v>
      </c>
      <c r="S158" s="64"/>
    </row>
    <row r="159" spans="1:19" ht="33.75" customHeight="1">
      <c r="A159" s="463"/>
      <c r="B159" s="442"/>
      <c r="C159" s="452"/>
      <c r="D159" s="453"/>
      <c r="E159" s="251">
        <v>6</v>
      </c>
      <c r="F159" s="112" t="s">
        <v>859</v>
      </c>
      <c r="G159" s="158" t="s">
        <v>339</v>
      </c>
      <c r="H159" s="157" t="s">
        <v>347</v>
      </c>
      <c r="I159" s="507" t="s">
        <v>1291</v>
      </c>
      <c r="J159" s="64"/>
      <c r="K159" s="3"/>
      <c r="L159" s="64">
        <v>50000000</v>
      </c>
      <c r="M159" s="156"/>
      <c r="N159" s="156"/>
      <c r="O159" s="156"/>
      <c r="P159" s="156"/>
      <c r="Q159" s="156"/>
      <c r="R159" s="64">
        <v>50000000</v>
      </c>
      <c r="S159" s="64"/>
    </row>
    <row r="160" spans="1:19" ht="39.75" customHeight="1">
      <c r="A160" s="463"/>
      <c r="B160" s="442"/>
      <c r="C160" s="452"/>
      <c r="D160" s="453"/>
      <c r="E160" s="997" t="s">
        <v>365</v>
      </c>
      <c r="F160" s="998"/>
      <c r="G160" s="156"/>
      <c r="H160" s="155"/>
      <c r="I160" s="64"/>
      <c r="J160" s="64"/>
      <c r="K160" s="3"/>
      <c r="L160" s="156"/>
      <c r="M160" s="156"/>
      <c r="N160" s="156"/>
      <c r="O160" s="156"/>
      <c r="P160" s="156"/>
      <c r="Q160" s="156"/>
      <c r="R160" s="64"/>
      <c r="S160" s="64"/>
    </row>
    <row r="161" spans="1:19" ht="42.75" customHeight="1">
      <c r="A161" s="463"/>
      <c r="B161" s="442"/>
      <c r="C161" s="452"/>
      <c r="D161" s="453"/>
      <c r="E161" s="450" t="s">
        <v>177</v>
      </c>
      <c r="F161" s="72" t="s">
        <v>742</v>
      </c>
      <c r="G161" s="156" t="s">
        <v>359</v>
      </c>
      <c r="H161" s="155" t="s">
        <v>356</v>
      </c>
      <c r="I161" s="507" t="s">
        <v>1291</v>
      </c>
      <c r="J161" s="64"/>
      <c r="K161" s="188"/>
      <c r="L161" s="64">
        <v>225000000</v>
      </c>
      <c r="M161" s="156"/>
      <c r="N161" s="156"/>
      <c r="O161" s="156"/>
      <c r="P161" s="156"/>
      <c r="Q161" s="156"/>
      <c r="R161" s="64">
        <v>225000000</v>
      </c>
      <c r="S161" s="64"/>
    </row>
    <row r="162" spans="1:19" ht="58.5" customHeight="1">
      <c r="A162" s="463"/>
      <c r="B162" s="442"/>
      <c r="C162" s="452"/>
      <c r="D162" s="453"/>
      <c r="E162" s="997" t="s">
        <v>367</v>
      </c>
      <c r="F162" s="1009"/>
      <c r="G162" s="156"/>
      <c r="H162" s="155"/>
      <c r="I162" s="64"/>
      <c r="J162" s="64"/>
      <c r="K162" s="3"/>
      <c r="L162" s="156"/>
      <c r="M162" s="156"/>
      <c r="N162" s="156"/>
      <c r="O162" s="156"/>
      <c r="P162" s="156"/>
      <c r="Q162" s="156"/>
      <c r="R162" s="64"/>
      <c r="S162" s="64"/>
    </row>
    <row r="163" spans="1:19" ht="40.5" customHeight="1">
      <c r="A163" s="463"/>
      <c r="B163" s="442"/>
      <c r="C163" s="452"/>
      <c r="D163" s="453"/>
      <c r="E163" s="251">
        <v>1</v>
      </c>
      <c r="F163" s="72" t="s">
        <v>362</v>
      </c>
      <c r="G163" s="156" t="s">
        <v>339</v>
      </c>
      <c r="H163" s="155" t="s">
        <v>360</v>
      </c>
      <c r="I163" s="64"/>
      <c r="J163" s="64"/>
      <c r="K163" s="507" t="s">
        <v>1291</v>
      </c>
      <c r="L163" s="64">
        <v>75000000</v>
      </c>
      <c r="M163" s="156"/>
      <c r="N163" s="156"/>
      <c r="O163" s="156"/>
      <c r="P163" s="156"/>
      <c r="Q163" s="156"/>
      <c r="R163" s="64">
        <v>75000000</v>
      </c>
      <c r="S163" s="64"/>
    </row>
    <row r="164" spans="1:19" ht="45.75" customHeight="1">
      <c r="A164" s="463"/>
      <c r="B164" s="442"/>
      <c r="C164" s="452"/>
      <c r="D164" s="453"/>
      <c r="E164" s="251">
        <v>2</v>
      </c>
      <c r="F164" s="72" t="s">
        <v>500</v>
      </c>
      <c r="G164" s="156" t="s">
        <v>528</v>
      </c>
      <c r="H164" s="155" t="s">
        <v>501</v>
      </c>
      <c r="I164" s="64"/>
      <c r="J164" s="64"/>
      <c r="K164" s="507" t="s">
        <v>1291</v>
      </c>
      <c r="L164" s="158"/>
      <c r="M164" s="64">
        <v>50000000</v>
      </c>
      <c r="N164" s="158"/>
      <c r="O164" s="158"/>
      <c r="P164" s="158"/>
      <c r="Q164" s="158"/>
      <c r="R164" s="64">
        <v>50000000</v>
      </c>
      <c r="S164" s="64"/>
    </row>
    <row r="165" spans="1:19" ht="51" customHeight="1">
      <c r="A165" s="463"/>
      <c r="B165" s="442"/>
      <c r="C165" s="452"/>
      <c r="D165" s="453"/>
      <c r="E165" s="251">
        <v>3</v>
      </c>
      <c r="F165" s="72" t="s">
        <v>524</v>
      </c>
      <c r="G165" s="156" t="s">
        <v>527</v>
      </c>
      <c r="H165" s="155" t="s">
        <v>501</v>
      </c>
      <c r="I165" s="507" t="s">
        <v>1291</v>
      </c>
      <c r="J165" s="64"/>
      <c r="K165" s="3"/>
      <c r="L165" s="64">
        <v>80000000</v>
      </c>
      <c r="M165" s="156"/>
      <c r="N165" s="156"/>
      <c r="O165" s="156"/>
      <c r="P165" s="156"/>
      <c r="Q165" s="156"/>
      <c r="R165" s="64">
        <v>80000000</v>
      </c>
      <c r="S165" s="64"/>
    </row>
    <row r="166" spans="1:19" ht="46.5" customHeight="1">
      <c r="A166" s="463"/>
      <c r="B166" s="442"/>
      <c r="C166" s="452"/>
      <c r="D166" s="453"/>
      <c r="E166" s="272">
        <v>4</v>
      </c>
      <c r="F166" s="271" t="s">
        <v>755</v>
      </c>
      <c r="G166" s="191" t="s">
        <v>758</v>
      </c>
      <c r="H166" s="187" t="s">
        <v>757</v>
      </c>
      <c r="I166" s="507" t="s">
        <v>1291</v>
      </c>
      <c r="J166" s="273"/>
      <c r="K166" s="194"/>
      <c r="L166" s="191"/>
      <c r="M166" s="273">
        <v>30000000</v>
      </c>
      <c r="N166" s="191"/>
      <c r="O166" s="191"/>
      <c r="P166" s="191"/>
      <c r="Q166" s="191"/>
      <c r="R166" s="273">
        <v>30000000</v>
      </c>
      <c r="S166" s="273"/>
    </row>
    <row r="167" spans="1:19" ht="52.5" customHeight="1">
      <c r="A167" s="463"/>
      <c r="B167" s="442"/>
      <c r="C167" s="452"/>
      <c r="D167" s="453"/>
      <c r="E167" s="251">
        <v>5</v>
      </c>
      <c r="F167" s="72" t="s">
        <v>448</v>
      </c>
      <c r="G167" s="156" t="s">
        <v>451</v>
      </c>
      <c r="H167" s="155" t="s">
        <v>450</v>
      </c>
      <c r="I167" s="507" t="s">
        <v>1291</v>
      </c>
      <c r="J167" s="64"/>
      <c r="K167" s="3"/>
      <c r="L167" s="158"/>
      <c r="M167" s="64">
        <v>80000000</v>
      </c>
      <c r="N167" s="158"/>
      <c r="O167" s="158"/>
      <c r="P167" s="158"/>
      <c r="Q167" s="158"/>
      <c r="R167" s="64">
        <v>80000000</v>
      </c>
      <c r="S167" s="64"/>
    </row>
    <row r="168" spans="1:19" ht="57" customHeight="1">
      <c r="A168" s="463"/>
      <c r="B168" s="442"/>
      <c r="C168" s="452"/>
      <c r="D168" s="453"/>
      <c r="E168" s="251">
        <v>6</v>
      </c>
      <c r="F168" s="72" t="s">
        <v>452</v>
      </c>
      <c r="G168" s="156" t="s">
        <v>516</v>
      </c>
      <c r="H168" s="155" t="s">
        <v>360</v>
      </c>
      <c r="I168" s="507" t="s">
        <v>1291</v>
      </c>
      <c r="J168" s="64"/>
      <c r="K168" s="3"/>
      <c r="L168" s="64">
        <v>120000000</v>
      </c>
      <c r="M168" s="156"/>
      <c r="N168" s="156"/>
      <c r="O168" s="156"/>
      <c r="P168" s="156"/>
      <c r="Q168" s="156"/>
      <c r="R168" s="64">
        <v>120000000</v>
      </c>
      <c r="S168" s="64"/>
    </row>
    <row r="169" spans="1:19" ht="51.75" customHeight="1">
      <c r="A169" s="463"/>
      <c r="B169" s="442"/>
      <c r="C169" s="452"/>
      <c r="D169" s="453"/>
      <c r="E169" s="251">
        <v>7</v>
      </c>
      <c r="F169" s="72" t="s">
        <v>846</v>
      </c>
      <c r="G169" s="156" t="s">
        <v>339</v>
      </c>
      <c r="H169" s="155" t="s">
        <v>360</v>
      </c>
      <c r="I169" s="507" t="s">
        <v>1291</v>
      </c>
      <c r="J169" s="64"/>
      <c r="K169" s="3"/>
      <c r="L169" s="64">
        <v>50000000</v>
      </c>
      <c r="M169" s="158"/>
      <c r="N169" s="158"/>
      <c r="O169" s="158"/>
      <c r="P169" s="158"/>
      <c r="Q169" s="158"/>
      <c r="R169" s="64">
        <v>50000000</v>
      </c>
      <c r="S169" s="64"/>
    </row>
    <row r="170" spans="1:19" ht="40.5" customHeight="1">
      <c r="A170" s="463"/>
      <c r="B170" s="442"/>
      <c r="C170" s="452"/>
      <c r="D170" s="453"/>
      <c r="E170" s="251">
        <v>8</v>
      </c>
      <c r="F170" s="72" t="s">
        <v>847</v>
      </c>
      <c r="G170" s="156" t="s">
        <v>339</v>
      </c>
      <c r="H170" s="155" t="s">
        <v>341</v>
      </c>
      <c r="I170" s="64"/>
      <c r="J170" s="64"/>
      <c r="K170" s="507" t="s">
        <v>1291</v>
      </c>
      <c r="L170" s="158"/>
      <c r="M170" s="64">
        <v>50000000</v>
      </c>
      <c r="N170" s="158"/>
      <c r="O170" s="158"/>
      <c r="P170" s="158"/>
      <c r="Q170" s="158"/>
      <c r="R170" s="64">
        <v>50000000</v>
      </c>
      <c r="S170" s="64"/>
    </row>
    <row r="171" spans="1:19" ht="40.5" customHeight="1">
      <c r="A171" s="463"/>
      <c r="B171" s="442"/>
      <c r="C171" s="452"/>
      <c r="D171" s="453"/>
      <c r="E171" s="251">
        <v>9</v>
      </c>
      <c r="F171" s="271" t="s">
        <v>848</v>
      </c>
      <c r="G171" s="156" t="s">
        <v>339</v>
      </c>
      <c r="H171" s="155" t="s">
        <v>341</v>
      </c>
      <c r="I171" s="64"/>
      <c r="J171" s="64"/>
      <c r="K171" s="507" t="s">
        <v>1291</v>
      </c>
      <c r="L171" s="158"/>
      <c r="M171" s="64">
        <v>50000000</v>
      </c>
      <c r="N171" s="158"/>
      <c r="O171" s="158"/>
      <c r="P171" s="158"/>
      <c r="Q171" s="158"/>
      <c r="R171" s="64">
        <v>50000000</v>
      </c>
      <c r="S171" s="64"/>
    </row>
    <row r="172" spans="1:19" ht="47.25" customHeight="1">
      <c r="A172" s="463"/>
      <c r="B172" s="442"/>
      <c r="C172" s="452"/>
      <c r="D172" s="453"/>
      <c r="E172" s="251">
        <v>10</v>
      </c>
      <c r="F172" s="271" t="s">
        <v>1050</v>
      </c>
      <c r="G172" s="156" t="s">
        <v>339</v>
      </c>
      <c r="H172" s="155" t="s">
        <v>347</v>
      </c>
      <c r="I172" s="507" t="s">
        <v>1291</v>
      </c>
      <c r="J172" s="64"/>
      <c r="K172" s="3"/>
      <c r="L172" s="64">
        <v>50000000</v>
      </c>
      <c r="M172" s="156"/>
      <c r="N172" s="156"/>
      <c r="O172" s="156"/>
      <c r="P172" s="156"/>
      <c r="Q172" s="156"/>
      <c r="R172" s="64">
        <v>50000000</v>
      </c>
      <c r="S172" s="64"/>
    </row>
    <row r="173" spans="1:19" ht="41.25" customHeight="1">
      <c r="A173" s="463"/>
      <c r="B173" s="442"/>
      <c r="C173" s="452"/>
      <c r="D173" s="453"/>
      <c r="E173" s="997" t="s">
        <v>366</v>
      </c>
      <c r="F173" s="998"/>
      <c r="G173" s="156"/>
      <c r="H173" s="155"/>
      <c r="I173" s="64"/>
      <c r="J173" s="64"/>
      <c r="K173" s="3"/>
      <c r="L173" s="156"/>
      <c r="M173" s="156"/>
      <c r="N173" s="156"/>
      <c r="O173" s="156"/>
      <c r="P173" s="156"/>
      <c r="Q173" s="156"/>
      <c r="R173" s="64"/>
      <c r="S173" s="64"/>
    </row>
    <row r="174" spans="1:19" ht="40.5" customHeight="1">
      <c r="A174" s="463"/>
      <c r="B174" s="442"/>
      <c r="C174" s="452"/>
      <c r="D174" s="453"/>
      <c r="E174" s="251">
        <v>1</v>
      </c>
      <c r="F174" s="271" t="s">
        <v>350</v>
      </c>
      <c r="G174" s="156" t="s">
        <v>339</v>
      </c>
      <c r="H174" s="155" t="s">
        <v>291</v>
      </c>
      <c r="I174" s="64"/>
      <c r="J174" s="507" t="s">
        <v>1291</v>
      </c>
      <c r="K174" s="3"/>
      <c r="L174" s="156"/>
      <c r="M174" s="64">
        <v>50000000</v>
      </c>
      <c r="N174" s="156"/>
      <c r="O174" s="156"/>
      <c r="P174" s="156"/>
      <c r="Q174" s="156"/>
      <c r="R174" s="64">
        <v>50000000</v>
      </c>
      <c r="S174" s="64"/>
    </row>
    <row r="175" spans="1:19" ht="40.5" customHeight="1">
      <c r="A175" s="463"/>
      <c r="B175" s="442"/>
      <c r="C175" s="452"/>
      <c r="D175" s="453"/>
      <c r="E175" s="251">
        <v>2</v>
      </c>
      <c r="F175" s="72" t="s">
        <v>851</v>
      </c>
      <c r="G175" s="156" t="s">
        <v>915</v>
      </c>
      <c r="H175" s="155" t="s">
        <v>291</v>
      </c>
      <c r="I175" s="507" t="s">
        <v>1291</v>
      </c>
      <c r="J175" s="64"/>
      <c r="K175" s="3"/>
      <c r="L175" s="3"/>
      <c r="M175" s="64">
        <v>8000000</v>
      </c>
      <c r="N175" s="3"/>
      <c r="O175" s="3"/>
      <c r="P175" s="3"/>
      <c r="Q175" s="3"/>
      <c r="R175" s="64">
        <v>8000000</v>
      </c>
      <c r="S175" s="64"/>
    </row>
    <row r="176" spans="1:19" ht="40.5" customHeight="1">
      <c r="A176" s="463"/>
      <c r="B176" s="442"/>
      <c r="C176" s="452"/>
      <c r="D176" s="453"/>
      <c r="E176" s="251">
        <v>3</v>
      </c>
      <c r="F176" s="72" t="s">
        <v>860</v>
      </c>
      <c r="G176" s="156" t="s">
        <v>458</v>
      </c>
      <c r="H176" s="155" t="s">
        <v>347</v>
      </c>
      <c r="I176" s="507" t="s">
        <v>1291</v>
      </c>
      <c r="J176" s="64"/>
      <c r="K176" s="3"/>
      <c r="L176" s="156"/>
      <c r="M176" s="64">
        <v>4000000</v>
      </c>
      <c r="N176" s="156"/>
      <c r="O176" s="156"/>
      <c r="P176" s="156"/>
      <c r="Q176" s="156"/>
      <c r="R176" s="64">
        <v>4000000</v>
      </c>
      <c r="S176" s="64"/>
    </row>
    <row r="177" spans="1:19" ht="29.25" customHeight="1">
      <c r="A177" s="463"/>
      <c r="B177" s="442"/>
      <c r="C177" s="452"/>
      <c r="D177" s="453"/>
      <c r="E177" s="997" t="s">
        <v>863</v>
      </c>
      <c r="F177" s="998"/>
      <c r="G177" s="156"/>
      <c r="H177" s="155"/>
      <c r="I177" s="64"/>
      <c r="J177" s="64"/>
      <c r="K177" s="3"/>
      <c r="L177" s="156"/>
      <c r="M177" s="156"/>
      <c r="N177" s="156"/>
      <c r="O177" s="156"/>
      <c r="P177" s="156"/>
      <c r="Q177" s="156"/>
      <c r="R177" s="64"/>
      <c r="S177" s="64"/>
    </row>
    <row r="178" spans="1:19" ht="35.25" customHeight="1">
      <c r="A178" s="463"/>
      <c r="B178" s="442"/>
      <c r="C178" s="452"/>
      <c r="D178" s="453"/>
      <c r="E178" s="251">
        <v>1</v>
      </c>
      <c r="F178" s="72" t="s">
        <v>864</v>
      </c>
      <c r="G178" s="156" t="s">
        <v>579</v>
      </c>
      <c r="H178" s="155" t="s">
        <v>892</v>
      </c>
      <c r="I178" s="507" t="s">
        <v>1291</v>
      </c>
      <c r="J178" s="64"/>
      <c r="K178" s="3"/>
      <c r="L178" s="64">
        <v>400000000</v>
      </c>
      <c r="M178" s="3"/>
      <c r="N178" s="3"/>
      <c r="O178" s="3"/>
      <c r="P178" s="3"/>
      <c r="Q178" s="3"/>
      <c r="R178" s="64">
        <v>400000000</v>
      </c>
      <c r="S178" s="64"/>
    </row>
    <row r="179" spans="1:19" ht="35.25" customHeight="1">
      <c r="A179" s="463"/>
      <c r="B179" s="442"/>
      <c r="C179" s="452"/>
      <c r="D179" s="453"/>
      <c r="E179" s="997" t="s">
        <v>1259</v>
      </c>
      <c r="F179" s="998"/>
      <c r="G179" s="156"/>
      <c r="H179" s="155"/>
      <c r="I179" s="64"/>
      <c r="J179" s="64"/>
      <c r="K179" s="3"/>
      <c r="L179" s="156"/>
      <c r="M179" s="156"/>
      <c r="N179" s="156"/>
      <c r="O179" s="156"/>
      <c r="P179" s="156"/>
      <c r="Q179" s="156"/>
      <c r="R179" s="64"/>
      <c r="S179" s="64"/>
    </row>
    <row r="180" spans="1:19" ht="57.75" customHeight="1">
      <c r="A180" s="463"/>
      <c r="B180" s="442"/>
      <c r="C180" s="452"/>
      <c r="D180" s="453"/>
      <c r="E180" s="251">
        <v>1</v>
      </c>
      <c r="F180" s="72" t="s">
        <v>1260</v>
      </c>
      <c r="G180" s="156" t="s">
        <v>339</v>
      </c>
      <c r="H180" s="155" t="s">
        <v>347</v>
      </c>
      <c r="I180" s="507" t="s">
        <v>1291</v>
      </c>
      <c r="J180" s="64"/>
      <c r="K180" s="3"/>
      <c r="L180" s="64">
        <v>250000000</v>
      </c>
      <c r="M180" s="156"/>
      <c r="N180" s="156"/>
      <c r="O180" s="156"/>
      <c r="P180" s="156"/>
      <c r="Q180" s="156"/>
      <c r="R180" s="64">
        <v>250000000</v>
      </c>
      <c r="S180" s="64"/>
    </row>
    <row r="181" spans="1:19" ht="53.25" customHeight="1">
      <c r="A181" s="463"/>
      <c r="B181" s="442"/>
      <c r="C181" s="988" t="s">
        <v>1257</v>
      </c>
      <c r="D181" s="989"/>
      <c r="E181" s="994" t="s">
        <v>368</v>
      </c>
      <c r="F181" s="995"/>
      <c r="G181" s="3"/>
      <c r="H181" s="4"/>
      <c r="I181" s="64"/>
      <c r="J181" s="64"/>
      <c r="K181" s="3"/>
      <c r="L181" s="3"/>
      <c r="M181" s="3"/>
      <c r="N181" s="3"/>
      <c r="O181" s="3"/>
      <c r="P181" s="3"/>
      <c r="Q181" s="3"/>
      <c r="R181" s="64"/>
      <c r="S181" s="64"/>
    </row>
    <row r="182" spans="1:19" ht="48" customHeight="1">
      <c r="A182" s="463"/>
      <c r="B182" s="442"/>
      <c r="C182" s="988"/>
      <c r="D182" s="989"/>
      <c r="E182" s="182" t="s">
        <v>319</v>
      </c>
      <c r="F182" s="72" t="s">
        <v>1258</v>
      </c>
      <c r="G182" s="156" t="s">
        <v>458</v>
      </c>
      <c r="H182" s="155" t="s">
        <v>291</v>
      </c>
      <c r="I182" s="507" t="s">
        <v>1291</v>
      </c>
      <c r="J182" s="64"/>
      <c r="K182" s="3"/>
      <c r="L182" s="64">
        <v>200000000</v>
      </c>
      <c r="M182" s="3"/>
      <c r="N182" s="3"/>
      <c r="O182" s="3"/>
      <c r="P182" s="3"/>
      <c r="Q182" s="3"/>
      <c r="R182" s="64">
        <v>200000000</v>
      </c>
      <c r="S182" s="64"/>
    </row>
    <row r="183" spans="1:19" ht="78.75" customHeight="1">
      <c r="A183" s="463"/>
      <c r="B183" s="442"/>
      <c r="C183" s="443"/>
      <c r="D183" s="444"/>
      <c r="E183" s="994" t="s">
        <v>1255</v>
      </c>
      <c r="F183" s="995"/>
      <c r="G183" s="156"/>
      <c r="H183" s="155"/>
      <c r="I183" s="64"/>
      <c r="J183" s="64"/>
      <c r="K183" s="3"/>
      <c r="L183" s="156"/>
      <c r="M183" s="156"/>
      <c r="N183" s="156"/>
      <c r="O183" s="156"/>
      <c r="P183" s="156"/>
      <c r="Q183" s="156"/>
      <c r="R183" s="64"/>
      <c r="S183" s="64"/>
    </row>
    <row r="184" spans="1:19" ht="49.5" customHeight="1">
      <c r="A184" s="463"/>
      <c r="B184" s="442"/>
      <c r="C184" s="443"/>
      <c r="D184" s="444"/>
      <c r="E184" s="182" t="s">
        <v>28</v>
      </c>
      <c r="F184" s="72" t="s">
        <v>1256</v>
      </c>
      <c r="G184" s="156" t="s">
        <v>458</v>
      </c>
      <c r="H184" s="155" t="s">
        <v>291</v>
      </c>
      <c r="I184" s="507" t="s">
        <v>1291</v>
      </c>
      <c r="J184" s="64"/>
      <c r="K184" s="3"/>
      <c r="L184" s="64">
        <v>150000000</v>
      </c>
      <c r="M184" s="64"/>
      <c r="N184" s="3"/>
      <c r="O184" s="3"/>
      <c r="P184" s="3"/>
      <c r="Q184" s="3"/>
      <c r="R184" s="64">
        <v>150000000</v>
      </c>
      <c r="S184" s="64"/>
    </row>
    <row r="185" spans="1:19" ht="49.5" customHeight="1">
      <c r="A185" s="463"/>
      <c r="B185" s="442"/>
      <c r="C185" s="443"/>
      <c r="D185" s="444"/>
      <c r="E185" s="994" t="s">
        <v>940</v>
      </c>
      <c r="F185" s="995"/>
      <c r="G185" s="156"/>
      <c r="H185" s="155"/>
      <c r="I185" s="64"/>
      <c r="J185" s="64"/>
      <c r="K185" s="3"/>
      <c r="L185" s="156"/>
      <c r="M185" s="156"/>
      <c r="N185" s="156"/>
      <c r="O185" s="156"/>
      <c r="P185" s="156"/>
      <c r="Q185" s="156"/>
      <c r="R185" s="64"/>
      <c r="S185" s="64"/>
    </row>
    <row r="186" spans="1:19" ht="49.5" customHeight="1">
      <c r="A186" s="463"/>
      <c r="B186" s="442"/>
      <c r="C186" s="443"/>
      <c r="D186" s="444"/>
      <c r="E186" s="448" t="s">
        <v>319</v>
      </c>
      <c r="F186" s="72" t="s">
        <v>941</v>
      </c>
      <c r="G186" s="156" t="s">
        <v>485</v>
      </c>
      <c r="H186" s="155" t="s">
        <v>892</v>
      </c>
      <c r="I186" s="507" t="s">
        <v>1291</v>
      </c>
      <c r="J186" s="147"/>
      <c r="K186" s="377"/>
      <c r="L186" s="147">
        <v>50000000</v>
      </c>
      <c r="M186" s="147"/>
      <c r="N186" s="3"/>
      <c r="O186" s="3"/>
      <c r="P186" s="3"/>
      <c r="Q186" s="3"/>
      <c r="R186" s="147">
        <v>50000000</v>
      </c>
      <c r="S186" s="147"/>
    </row>
    <row r="187" spans="1:19" ht="68.25" customHeight="1">
      <c r="A187" s="463"/>
      <c r="B187" s="442"/>
      <c r="C187" s="988" t="s">
        <v>110</v>
      </c>
      <c r="D187" s="989"/>
      <c r="E187" s="997" t="s">
        <v>111</v>
      </c>
      <c r="F187" s="998"/>
      <c r="G187" s="3"/>
      <c r="H187" s="3"/>
      <c r="I187" s="64"/>
      <c r="J187" s="64"/>
      <c r="K187" s="3"/>
      <c r="L187" s="3"/>
      <c r="M187" s="3"/>
      <c r="N187" s="3"/>
      <c r="O187" s="3"/>
      <c r="P187" s="3"/>
      <c r="Q187" s="3"/>
      <c r="R187" s="64"/>
      <c r="S187" s="64"/>
    </row>
    <row r="188" spans="1:19" s="297" customFormat="1" ht="39" customHeight="1">
      <c r="A188" s="463"/>
      <c r="B188" s="442"/>
      <c r="C188" s="443"/>
      <c r="D188" s="57"/>
      <c r="E188" s="149" t="s">
        <v>28</v>
      </c>
      <c r="F188" s="2" t="s">
        <v>303</v>
      </c>
      <c r="G188" s="3" t="s">
        <v>34</v>
      </c>
      <c r="H188" s="4" t="s">
        <v>291</v>
      </c>
      <c r="I188" s="507" t="s">
        <v>1291</v>
      </c>
      <c r="J188" s="64"/>
      <c r="K188" s="3"/>
      <c r="L188" s="3"/>
      <c r="M188" s="64">
        <v>2000000</v>
      </c>
      <c r="N188" s="3"/>
      <c r="O188" s="3"/>
      <c r="P188" s="3"/>
      <c r="Q188" s="3"/>
      <c r="R188" s="64">
        <v>2000000</v>
      </c>
      <c r="S188" s="64"/>
    </row>
    <row r="189" spans="1:19" s="297" customFormat="1">
      <c r="A189" s="979" t="s">
        <v>24</v>
      </c>
      <c r="B189" s="980"/>
      <c r="C189" s="980"/>
      <c r="D189" s="980"/>
      <c r="E189" s="980"/>
      <c r="F189" s="980"/>
      <c r="G189" s="980"/>
      <c r="H189" s="980"/>
      <c r="I189" s="175"/>
      <c r="J189" s="175"/>
      <c r="K189" s="132"/>
      <c r="R189" s="175">
        <f>SUM(R107:R188)</f>
        <v>3349026000</v>
      </c>
      <c r="S189" s="175"/>
    </row>
    <row r="190" spans="1:19" s="297" customFormat="1" ht="61.5" customHeight="1">
      <c r="A190" s="462" t="s">
        <v>31</v>
      </c>
      <c r="B190" s="441" t="s">
        <v>71</v>
      </c>
      <c r="C190" s="988" t="s">
        <v>369</v>
      </c>
      <c r="D190" s="989"/>
      <c r="E190" s="997" t="s">
        <v>829</v>
      </c>
      <c r="F190" s="998"/>
      <c r="G190" s="3"/>
      <c r="H190" s="3"/>
      <c r="I190" s="64"/>
      <c r="J190" s="64"/>
      <c r="K190" s="3"/>
      <c r="L190" s="3"/>
      <c r="M190" s="3"/>
      <c r="N190" s="3"/>
      <c r="O190" s="3"/>
      <c r="P190" s="3"/>
      <c r="Q190" s="3"/>
      <c r="R190" s="64"/>
      <c r="S190" s="64"/>
    </row>
    <row r="191" spans="1:19" s="297" customFormat="1" ht="36" customHeight="1">
      <c r="A191" s="463"/>
      <c r="B191" s="442"/>
      <c r="C191" s="443"/>
      <c r="D191" s="444"/>
      <c r="E191" s="451">
        <v>1</v>
      </c>
      <c r="F191" s="173" t="s">
        <v>830</v>
      </c>
      <c r="G191" s="3" t="s">
        <v>717</v>
      </c>
      <c r="H191" s="3" t="s">
        <v>892</v>
      </c>
      <c r="I191" s="507" t="s">
        <v>1291</v>
      </c>
      <c r="J191" s="64"/>
      <c r="K191" s="3"/>
      <c r="L191" s="3"/>
      <c r="M191" s="64">
        <v>60000000</v>
      </c>
      <c r="N191" s="3"/>
      <c r="O191" s="3"/>
      <c r="P191" s="3"/>
      <c r="Q191" s="3"/>
      <c r="R191" s="64">
        <v>60000000</v>
      </c>
      <c r="S191" s="64"/>
    </row>
    <row r="192" spans="1:19" s="297" customFormat="1" ht="46.5" customHeight="1">
      <c r="A192" s="463"/>
      <c r="B192" s="442"/>
      <c r="C192" s="443"/>
      <c r="D192" s="444"/>
      <c r="E192" s="997" t="s">
        <v>370</v>
      </c>
      <c r="F192" s="998"/>
      <c r="G192" s="3"/>
      <c r="H192" s="3"/>
      <c r="I192" s="64"/>
      <c r="J192" s="64"/>
      <c r="K192" s="3"/>
      <c r="L192" s="3"/>
      <c r="M192" s="3"/>
      <c r="N192" s="3"/>
      <c r="O192" s="3"/>
      <c r="P192" s="3"/>
      <c r="Q192" s="3"/>
      <c r="R192" s="64"/>
      <c r="S192" s="64"/>
    </row>
    <row r="193" spans="1:19" s="297" customFormat="1" ht="47.25" customHeight="1">
      <c r="A193" s="463"/>
      <c r="B193" s="442"/>
      <c r="C193" s="443"/>
      <c r="D193" s="444"/>
      <c r="E193" s="451">
        <v>1</v>
      </c>
      <c r="F193" s="115" t="s">
        <v>371</v>
      </c>
      <c r="G193" s="188" t="s">
        <v>462</v>
      </c>
      <c r="H193" s="6" t="s">
        <v>291</v>
      </c>
      <c r="I193" s="507" t="s">
        <v>1291</v>
      </c>
      <c r="J193" s="64"/>
      <c r="K193" s="3"/>
      <c r="L193" s="188"/>
      <c r="M193" s="64">
        <v>25000000</v>
      </c>
      <c r="N193" s="188"/>
      <c r="O193" s="188"/>
      <c r="P193" s="188"/>
      <c r="Q193" s="188"/>
      <c r="R193" s="64">
        <v>25000000</v>
      </c>
      <c r="S193" s="64"/>
    </row>
    <row r="194" spans="1:19" s="297" customFormat="1" ht="35.25" customHeight="1">
      <c r="A194" s="463"/>
      <c r="B194" s="442"/>
      <c r="C194" s="443"/>
      <c r="D194" s="444"/>
      <c r="E194" s="997" t="s">
        <v>399</v>
      </c>
      <c r="F194" s="998"/>
      <c r="G194" s="3"/>
      <c r="H194" s="3"/>
      <c r="I194" s="64"/>
      <c r="J194" s="64"/>
      <c r="K194" s="3"/>
      <c r="L194" s="3"/>
      <c r="M194" s="3"/>
      <c r="N194" s="3"/>
      <c r="O194" s="3"/>
      <c r="P194" s="3"/>
      <c r="Q194" s="3"/>
      <c r="R194" s="64"/>
      <c r="S194" s="64"/>
    </row>
    <row r="195" spans="1:19" s="297" customFormat="1" ht="42.75" customHeight="1">
      <c r="A195" s="463"/>
      <c r="B195" s="442"/>
      <c r="C195" s="443"/>
      <c r="D195" s="444"/>
      <c r="E195" s="451">
        <v>1</v>
      </c>
      <c r="F195" s="73" t="s">
        <v>399</v>
      </c>
      <c r="G195" s="3" t="s">
        <v>462</v>
      </c>
      <c r="H195" s="4" t="s">
        <v>291</v>
      </c>
      <c r="I195" s="507" t="s">
        <v>1291</v>
      </c>
      <c r="J195" s="64"/>
      <c r="K195" s="3"/>
      <c r="L195" s="3"/>
      <c r="M195" s="64">
        <v>3000000</v>
      </c>
      <c r="N195" s="3"/>
      <c r="O195" s="3"/>
      <c r="P195" s="3"/>
      <c r="Q195" s="3"/>
      <c r="R195" s="64">
        <v>3000000</v>
      </c>
      <c r="S195" s="64"/>
    </row>
    <row r="196" spans="1:19" s="297" customFormat="1" ht="51" customHeight="1">
      <c r="A196" s="463"/>
      <c r="B196" s="442"/>
      <c r="C196" s="443"/>
      <c r="D196" s="444"/>
      <c r="E196" s="997" t="s">
        <v>372</v>
      </c>
      <c r="F196" s="998"/>
      <c r="G196" s="3"/>
      <c r="H196" s="3"/>
      <c r="I196" s="64"/>
      <c r="J196" s="64"/>
      <c r="K196" s="3"/>
      <c r="L196" s="3"/>
      <c r="M196" s="3"/>
      <c r="N196" s="3"/>
      <c r="O196" s="3"/>
      <c r="P196" s="3"/>
      <c r="Q196" s="3"/>
      <c r="R196" s="64"/>
      <c r="S196" s="64"/>
    </row>
    <row r="197" spans="1:19" s="297" customFormat="1" ht="39" customHeight="1">
      <c r="A197" s="463"/>
      <c r="B197" s="442"/>
      <c r="C197" s="443"/>
      <c r="D197" s="444"/>
      <c r="E197" s="431">
        <v>1</v>
      </c>
      <c r="F197" s="115" t="s">
        <v>784</v>
      </c>
      <c r="G197" s="3" t="s">
        <v>1252</v>
      </c>
      <c r="H197" s="3" t="s">
        <v>291</v>
      </c>
      <c r="I197" s="507" t="s">
        <v>1291</v>
      </c>
      <c r="J197" s="64"/>
      <c r="K197" s="3"/>
      <c r="L197" s="3"/>
      <c r="M197" s="64">
        <v>5000000</v>
      </c>
      <c r="N197" s="3"/>
      <c r="O197" s="3"/>
      <c r="P197" s="3"/>
      <c r="Q197" s="3"/>
      <c r="R197" s="64">
        <v>5000000</v>
      </c>
      <c r="S197" s="64"/>
    </row>
    <row r="198" spans="1:19" s="297" customFormat="1" ht="39" customHeight="1">
      <c r="A198" s="463"/>
      <c r="B198" s="442"/>
      <c r="C198" s="443"/>
      <c r="D198" s="444"/>
      <c r="E198" s="431">
        <v>2</v>
      </c>
      <c r="F198" s="115" t="s">
        <v>1051</v>
      </c>
      <c r="G198" s="3" t="s">
        <v>1262</v>
      </c>
      <c r="H198" s="3" t="s">
        <v>291</v>
      </c>
      <c r="I198" s="507" t="s">
        <v>1291</v>
      </c>
      <c r="J198" s="64"/>
      <c r="K198" s="3"/>
      <c r="L198" s="3"/>
      <c r="M198" s="64">
        <v>10000000</v>
      </c>
      <c r="N198" s="3"/>
      <c r="O198" s="3"/>
      <c r="P198" s="3"/>
      <c r="Q198" s="3"/>
      <c r="R198" s="64">
        <v>10000000</v>
      </c>
      <c r="S198" s="64"/>
    </row>
    <row r="199" spans="1:19" s="297" customFormat="1" ht="38.25" customHeight="1">
      <c r="A199" s="463"/>
      <c r="B199" s="442"/>
      <c r="C199" s="988" t="s">
        <v>373</v>
      </c>
      <c r="D199" s="989"/>
      <c r="E199" s="997" t="s">
        <v>374</v>
      </c>
      <c r="F199" s="998"/>
      <c r="G199" s="3"/>
      <c r="H199" s="3"/>
      <c r="I199" s="64"/>
      <c r="J199" s="64"/>
      <c r="K199" s="3"/>
      <c r="L199" s="3"/>
      <c r="M199" s="64"/>
      <c r="N199" s="3"/>
      <c r="O199" s="3"/>
      <c r="P199" s="3"/>
      <c r="Q199" s="3"/>
      <c r="R199" s="64"/>
      <c r="S199" s="64"/>
    </row>
    <row r="200" spans="1:19" s="297" customFormat="1" ht="37.5" customHeight="1">
      <c r="A200" s="18"/>
      <c r="B200" s="442"/>
      <c r="C200" s="443"/>
      <c r="D200" s="57"/>
      <c r="E200" s="152" t="s">
        <v>28</v>
      </c>
      <c r="F200" s="111" t="s">
        <v>258</v>
      </c>
      <c r="G200" s="3" t="s">
        <v>61</v>
      </c>
      <c r="H200" s="4" t="s">
        <v>291</v>
      </c>
      <c r="I200" s="507" t="s">
        <v>1291</v>
      </c>
      <c r="J200" s="64"/>
      <c r="K200" s="3"/>
      <c r="L200" s="3"/>
      <c r="M200" s="64">
        <v>18367500</v>
      </c>
      <c r="N200" s="3"/>
      <c r="O200" s="3"/>
      <c r="P200" s="3"/>
      <c r="Q200" s="3"/>
      <c r="R200" s="64">
        <v>18367500</v>
      </c>
      <c r="S200" s="64"/>
    </row>
    <row r="201" spans="1:19" s="297" customFormat="1" ht="81" customHeight="1">
      <c r="A201" s="18"/>
      <c r="B201" s="442"/>
      <c r="C201" s="443"/>
      <c r="D201" s="57"/>
      <c r="E201" s="994" t="s">
        <v>112</v>
      </c>
      <c r="F201" s="995"/>
      <c r="G201" s="3"/>
      <c r="H201" s="3"/>
      <c r="I201" s="64"/>
      <c r="J201" s="64"/>
      <c r="K201" s="3"/>
      <c r="L201" s="3"/>
      <c r="M201" s="3"/>
      <c r="N201" s="3"/>
      <c r="O201" s="3"/>
      <c r="P201" s="3"/>
      <c r="Q201" s="3"/>
      <c r="R201" s="64"/>
      <c r="S201" s="64"/>
    </row>
    <row r="202" spans="1:19" s="297" customFormat="1" ht="43.5" customHeight="1">
      <c r="A202" s="18"/>
      <c r="B202" s="442"/>
      <c r="C202" s="443"/>
      <c r="D202" s="57"/>
      <c r="E202" s="150" t="s">
        <v>28</v>
      </c>
      <c r="F202" s="168" t="s">
        <v>845</v>
      </c>
      <c r="G202" s="3" t="s">
        <v>34</v>
      </c>
      <c r="H202" s="4" t="s">
        <v>291</v>
      </c>
      <c r="I202" s="507" t="s">
        <v>1291</v>
      </c>
      <c r="J202" s="64"/>
      <c r="K202" s="3"/>
      <c r="L202" s="3"/>
      <c r="M202" s="64">
        <v>24415000</v>
      </c>
      <c r="N202" s="3"/>
      <c r="O202" s="3"/>
      <c r="P202" s="3"/>
      <c r="Q202" s="3"/>
      <c r="R202" s="64">
        <v>24415000</v>
      </c>
      <c r="S202" s="64"/>
    </row>
    <row r="203" spans="1:19" s="297" customFormat="1" ht="43.5" customHeight="1">
      <c r="A203" s="18"/>
      <c r="B203" s="442"/>
      <c r="C203" s="443"/>
      <c r="D203" s="57"/>
      <c r="E203" s="150" t="s">
        <v>165</v>
      </c>
      <c r="F203" s="168" t="s">
        <v>870</v>
      </c>
      <c r="G203" s="3" t="s">
        <v>462</v>
      </c>
      <c r="H203" s="4" t="s">
        <v>291</v>
      </c>
      <c r="I203" s="507" t="s">
        <v>1291</v>
      </c>
      <c r="J203" s="64"/>
      <c r="K203" s="3"/>
      <c r="L203" s="3"/>
      <c r="M203" s="64">
        <v>10000000</v>
      </c>
      <c r="N203" s="3"/>
      <c r="O203" s="3"/>
      <c r="P203" s="3"/>
      <c r="Q203" s="3"/>
      <c r="R203" s="64">
        <v>10000000</v>
      </c>
      <c r="S203" s="64"/>
    </row>
    <row r="204" spans="1:19" s="297" customFormat="1" ht="43.5" customHeight="1">
      <c r="A204" s="18"/>
      <c r="B204" s="442"/>
      <c r="C204" s="443"/>
      <c r="D204" s="57"/>
      <c r="E204" s="994" t="s">
        <v>838</v>
      </c>
      <c r="F204" s="995"/>
      <c r="G204" s="3"/>
      <c r="H204" s="4"/>
      <c r="I204" s="64"/>
      <c r="J204" s="64"/>
      <c r="K204" s="3"/>
      <c r="L204" s="3"/>
      <c r="M204" s="64"/>
      <c r="N204" s="3"/>
      <c r="O204" s="3"/>
      <c r="P204" s="3"/>
      <c r="Q204" s="3"/>
      <c r="R204" s="64"/>
      <c r="S204" s="64"/>
    </row>
    <row r="205" spans="1:19" s="297" customFormat="1" ht="33" customHeight="1">
      <c r="A205" s="18"/>
      <c r="B205" s="442"/>
      <c r="C205" s="443"/>
      <c r="D205" s="57"/>
      <c r="E205" s="150" t="s">
        <v>319</v>
      </c>
      <c r="F205" s="168" t="s">
        <v>831</v>
      </c>
      <c r="G205" s="3" t="s">
        <v>910</v>
      </c>
      <c r="H205" s="4" t="s">
        <v>892</v>
      </c>
      <c r="I205" s="507" t="s">
        <v>1291</v>
      </c>
      <c r="J205" s="64"/>
      <c r="K205" s="3"/>
      <c r="L205" s="3"/>
      <c r="M205" s="64">
        <v>50000000</v>
      </c>
      <c r="N205" s="3"/>
      <c r="O205" s="3"/>
      <c r="P205" s="3"/>
      <c r="Q205" s="3"/>
      <c r="R205" s="64">
        <v>50000000</v>
      </c>
      <c r="S205" s="64"/>
    </row>
    <row r="206" spans="1:19" s="297" customFormat="1" ht="44.25" customHeight="1">
      <c r="A206" s="18"/>
      <c r="B206" s="442"/>
      <c r="C206" s="443"/>
      <c r="D206" s="57"/>
      <c r="E206" s="150" t="s">
        <v>165</v>
      </c>
      <c r="F206" s="168" t="s">
        <v>909</v>
      </c>
      <c r="G206" s="3" t="s">
        <v>911</v>
      </c>
      <c r="H206" s="4" t="s">
        <v>892</v>
      </c>
      <c r="I206" s="507" t="s">
        <v>1291</v>
      </c>
      <c r="J206" s="64"/>
      <c r="K206" s="3"/>
      <c r="L206" s="3"/>
      <c r="M206" s="64">
        <v>5000000</v>
      </c>
      <c r="N206" s="3"/>
      <c r="O206" s="3"/>
      <c r="P206" s="3"/>
      <c r="Q206" s="3"/>
      <c r="R206" s="64">
        <v>5000000</v>
      </c>
      <c r="S206" s="64"/>
    </row>
    <row r="207" spans="1:19" s="297" customFormat="1" ht="36.75" customHeight="1">
      <c r="A207" s="18"/>
      <c r="B207" s="442"/>
      <c r="C207" s="443"/>
      <c r="D207" s="57"/>
      <c r="E207" s="150" t="s">
        <v>164</v>
      </c>
      <c r="F207" s="168" t="s">
        <v>840</v>
      </c>
      <c r="G207" s="3" t="s">
        <v>912</v>
      </c>
      <c r="H207" s="4" t="s">
        <v>892</v>
      </c>
      <c r="I207" s="507" t="s">
        <v>1291</v>
      </c>
      <c r="J207" s="64"/>
      <c r="K207" s="3"/>
      <c r="L207" s="3"/>
      <c r="M207" s="64">
        <v>20000000</v>
      </c>
      <c r="N207" s="3"/>
      <c r="O207" s="3"/>
      <c r="P207" s="3"/>
      <c r="Q207" s="3"/>
      <c r="R207" s="64">
        <v>20000000</v>
      </c>
      <c r="S207" s="64"/>
    </row>
    <row r="208" spans="1:19" s="297" customFormat="1" ht="30.75" customHeight="1">
      <c r="A208" s="18"/>
      <c r="B208" s="442"/>
      <c r="C208" s="443"/>
      <c r="D208" s="57"/>
      <c r="E208" s="150" t="s">
        <v>163</v>
      </c>
      <c r="F208" s="168" t="s">
        <v>869</v>
      </c>
      <c r="G208" s="3" t="s">
        <v>913</v>
      </c>
      <c r="H208" s="4" t="s">
        <v>892</v>
      </c>
      <c r="I208" s="507" t="s">
        <v>1291</v>
      </c>
      <c r="J208" s="64"/>
      <c r="K208" s="3"/>
      <c r="L208" s="3"/>
      <c r="M208" s="64">
        <v>44000000</v>
      </c>
      <c r="N208" s="3"/>
      <c r="O208" s="3"/>
      <c r="P208" s="3"/>
      <c r="Q208" s="3"/>
      <c r="R208" s="64">
        <v>44000000</v>
      </c>
      <c r="S208" s="64"/>
    </row>
    <row r="209" spans="1:19" s="297" customFormat="1" ht="28.5" customHeight="1">
      <c r="A209" s="18"/>
      <c r="B209" s="442"/>
      <c r="C209" s="443"/>
      <c r="D209" s="57"/>
      <c r="E209" s="997" t="s">
        <v>62</v>
      </c>
      <c r="F209" s="998"/>
      <c r="G209" s="3"/>
      <c r="H209" s="3"/>
      <c r="I209" s="64"/>
      <c r="J209" s="64"/>
      <c r="K209" s="3"/>
      <c r="L209" s="3"/>
      <c r="M209" s="3"/>
      <c r="N209" s="3"/>
      <c r="O209" s="3"/>
      <c r="P209" s="3"/>
      <c r="Q209" s="3"/>
      <c r="R209" s="64"/>
      <c r="S209" s="64"/>
    </row>
    <row r="210" spans="1:19" s="297" customFormat="1" ht="31.5" customHeight="1">
      <c r="A210" s="18"/>
      <c r="B210" s="442"/>
      <c r="C210" s="443"/>
      <c r="D210" s="57"/>
      <c r="E210" s="149" t="s">
        <v>28</v>
      </c>
      <c r="F210" s="2" t="s">
        <v>62</v>
      </c>
      <c r="G210" s="3" t="s">
        <v>908</v>
      </c>
      <c r="H210" s="4" t="s">
        <v>291</v>
      </c>
      <c r="I210" s="507" t="s">
        <v>1291</v>
      </c>
      <c r="J210" s="64"/>
      <c r="K210" s="3"/>
      <c r="L210" s="3"/>
      <c r="M210" s="3"/>
      <c r="N210" s="64">
        <v>35000000</v>
      </c>
      <c r="O210" s="3"/>
      <c r="P210" s="3"/>
      <c r="Q210" s="3"/>
      <c r="R210" s="64">
        <v>35000000</v>
      </c>
      <c r="S210" s="64"/>
    </row>
    <row r="211" spans="1:19" s="297" customFormat="1" ht="54.75" customHeight="1">
      <c r="A211" s="18"/>
      <c r="B211" s="442"/>
      <c r="C211" s="449"/>
      <c r="D211" s="57"/>
      <c r="E211" s="149" t="s">
        <v>165</v>
      </c>
      <c r="F211" s="135" t="s">
        <v>1052</v>
      </c>
      <c r="G211" s="3" t="s">
        <v>908</v>
      </c>
      <c r="H211" s="4" t="s">
        <v>291</v>
      </c>
      <c r="I211" s="507" t="s">
        <v>1291</v>
      </c>
      <c r="J211" s="64"/>
      <c r="K211" s="3"/>
      <c r="L211" s="3"/>
      <c r="M211" s="64">
        <v>12000000</v>
      </c>
      <c r="N211" s="3"/>
      <c r="O211" s="3"/>
      <c r="P211" s="3"/>
      <c r="Q211" s="3"/>
      <c r="R211" s="64">
        <v>12000000</v>
      </c>
      <c r="S211" s="64"/>
    </row>
    <row r="212" spans="1:19" s="297" customFormat="1" ht="47.25" customHeight="1">
      <c r="A212" s="18"/>
      <c r="B212" s="442"/>
      <c r="C212" s="449"/>
      <c r="D212" s="57"/>
      <c r="E212" s="994" t="s">
        <v>379</v>
      </c>
      <c r="F212" s="995"/>
      <c r="G212" s="3"/>
      <c r="H212" s="4"/>
      <c r="I212" s="64"/>
      <c r="J212" s="64"/>
      <c r="K212" s="3"/>
      <c r="L212" s="3"/>
      <c r="M212" s="3"/>
      <c r="N212" s="3"/>
      <c r="O212" s="3"/>
      <c r="P212" s="3"/>
      <c r="Q212" s="3"/>
      <c r="R212" s="64"/>
      <c r="S212" s="64"/>
    </row>
    <row r="213" spans="1:19" s="297" customFormat="1" ht="28.5" customHeight="1">
      <c r="A213" s="18"/>
      <c r="B213" s="442"/>
      <c r="C213" s="449"/>
      <c r="D213" s="57"/>
      <c r="E213" s="150" t="s">
        <v>319</v>
      </c>
      <c r="F213" s="115" t="s">
        <v>825</v>
      </c>
      <c r="G213" s="3" t="s">
        <v>462</v>
      </c>
      <c r="H213" s="4" t="s">
        <v>291</v>
      </c>
      <c r="I213" s="507" t="s">
        <v>1291</v>
      </c>
      <c r="J213" s="64"/>
      <c r="K213" s="3"/>
      <c r="L213" s="3"/>
      <c r="M213" s="64">
        <v>30000000</v>
      </c>
      <c r="N213" s="3"/>
      <c r="O213" s="3"/>
      <c r="P213" s="3"/>
      <c r="Q213" s="3"/>
      <c r="R213" s="64">
        <v>30000000</v>
      </c>
      <c r="S213" s="64"/>
    </row>
    <row r="214" spans="1:19" s="297" customFormat="1" ht="28.5" customHeight="1">
      <c r="A214" s="18"/>
      <c r="B214" s="442"/>
      <c r="C214" s="449"/>
      <c r="D214" s="57"/>
      <c r="E214" s="150" t="s">
        <v>165</v>
      </c>
      <c r="F214" s="115" t="s">
        <v>826</v>
      </c>
      <c r="G214" s="3" t="s">
        <v>462</v>
      </c>
      <c r="H214" s="4" t="s">
        <v>291</v>
      </c>
      <c r="I214" s="507" t="s">
        <v>1291</v>
      </c>
      <c r="J214" s="64"/>
      <c r="K214" s="3"/>
      <c r="L214" s="3"/>
      <c r="M214" s="64">
        <v>15000000</v>
      </c>
      <c r="N214" s="3"/>
      <c r="O214" s="3"/>
      <c r="P214" s="3"/>
      <c r="Q214" s="3"/>
      <c r="R214" s="64">
        <v>15000000</v>
      </c>
      <c r="S214" s="64"/>
    </row>
    <row r="215" spans="1:19" s="297" customFormat="1" ht="28.5" customHeight="1">
      <c r="A215" s="18"/>
      <c r="B215" s="442"/>
      <c r="C215" s="449"/>
      <c r="D215" s="57"/>
      <c r="E215" s="150" t="s">
        <v>164</v>
      </c>
      <c r="F215" s="115" t="s">
        <v>827</v>
      </c>
      <c r="G215" s="3" t="s">
        <v>462</v>
      </c>
      <c r="H215" s="4" t="s">
        <v>291</v>
      </c>
      <c r="I215" s="507" t="s">
        <v>1291</v>
      </c>
      <c r="J215" s="64"/>
      <c r="K215" s="3"/>
      <c r="L215" s="3"/>
      <c r="M215" s="64">
        <v>15000000</v>
      </c>
      <c r="N215" s="3"/>
      <c r="O215" s="3"/>
      <c r="P215" s="3"/>
      <c r="Q215" s="3"/>
      <c r="R215" s="64">
        <v>15000000</v>
      </c>
      <c r="S215" s="64"/>
    </row>
    <row r="216" spans="1:19" s="297" customFormat="1" ht="39.75" customHeight="1">
      <c r="A216" s="18"/>
      <c r="B216" s="442"/>
      <c r="C216" s="449"/>
      <c r="D216" s="57"/>
      <c r="E216" s="150" t="s">
        <v>163</v>
      </c>
      <c r="F216" s="115" t="s">
        <v>1253</v>
      </c>
      <c r="G216" s="3" t="s">
        <v>464</v>
      </c>
      <c r="H216" s="4" t="s">
        <v>291</v>
      </c>
      <c r="I216" s="507" t="s">
        <v>1291</v>
      </c>
      <c r="J216" s="64"/>
      <c r="K216" s="3"/>
      <c r="L216" s="3"/>
      <c r="M216" s="64">
        <v>15000000</v>
      </c>
      <c r="N216" s="3"/>
      <c r="O216" s="3"/>
      <c r="P216" s="3"/>
      <c r="Q216" s="3"/>
      <c r="R216" s="64">
        <v>15000000</v>
      </c>
      <c r="S216" s="64"/>
    </row>
    <row r="217" spans="1:19" s="297" customFormat="1" ht="50.25" customHeight="1">
      <c r="A217" s="18"/>
      <c r="B217" s="442"/>
      <c r="C217" s="52"/>
      <c r="D217" s="62"/>
      <c r="E217" s="997" t="s">
        <v>113</v>
      </c>
      <c r="F217" s="998"/>
      <c r="G217" s="3"/>
      <c r="H217" s="3"/>
      <c r="I217" s="64"/>
      <c r="J217" s="64"/>
      <c r="K217" s="3"/>
      <c r="L217" s="3"/>
      <c r="M217" s="3"/>
      <c r="N217" s="3"/>
      <c r="O217" s="3"/>
      <c r="P217" s="3"/>
      <c r="Q217" s="3"/>
      <c r="R217" s="64"/>
      <c r="S217" s="64"/>
    </row>
    <row r="218" spans="1:19" s="297" customFormat="1" ht="31.5" customHeight="1">
      <c r="A218" s="18"/>
      <c r="B218" s="442"/>
      <c r="C218" s="443"/>
      <c r="D218" s="57"/>
      <c r="E218" s="149" t="s">
        <v>28</v>
      </c>
      <c r="F218" s="168" t="s">
        <v>154</v>
      </c>
      <c r="G218" s="3" t="s">
        <v>34</v>
      </c>
      <c r="H218" s="4" t="s">
        <v>291</v>
      </c>
      <c r="I218" s="507" t="s">
        <v>1291</v>
      </c>
      <c r="J218" s="64"/>
      <c r="K218" s="3"/>
      <c r="L218" s="3"/>
      <c r="M218" s="64">
        <v>13000000</v>
      </c>
      <c r="N218" s="3"/>
      <c r="O218" s="3"/>
      <c r="P218" s="3"/>
      <c r="Q218" s="3"/>
      <c r="R218" s="64">
        <v>13000000</v>
      </c>
      <c r="S218" s="64"/>
    </row>
    <row r="219" spans="1:19" s="297" customFormat="1" ht="30.75" customHeight="1">
      <c r="A219" s="18"/>
      <c r="B219" s="442"/>
      <c r="C219" s="443"/>
      <c r="D219" s="57"/>
      <c r="E219" s="150" t="s">
        <v>29</v>
      </c>
      <c r="F219" s="168" t="s">
        <v>828</v>
      </c>
      <c r="G219" s="3" t="s">
        <v>34</v>
      </c>
      <c r="H219" s="4" t="s">
        <v>291</v>
      </c>
      <c r="I219" s="507" t="s">
        <v>1291</v>
      </c>
      <c r="J219" s="64"/>
      <c r="K219" s="3"/>
      <c r="L219" s="3"/>
      <c r="M219" s="64">
        <v>20000000</v>
      </c>
      <c r="N219" s="3"/>
      <c r="O219" s="3"/>
      <c r="P219" s="3"/>
      <c r="Q219" s="3"/>
      <c r="R219" s="64">
        <v>20000000</v>
      </c>
      <c r="S219" s="64"/>
    </row>
    <row r="220" spans="1:19" s="297" customFormat="1" ht="27" customHeight="1">
      <c r="A220" s="18"/>
      <c r="B220" s="442"/>
      <c r="C220" s="988" t="s">
        <v>114</v>
      </c>
      <c r="D220" s="989"/>
      <c r="E220" s="997" t="s">
        <v>115</v>
      </c>
      <c r="F220" s="998"/>
      <c r="G220" s="3"/>
      <c r="H220" s="3"/>
      <c r="I220" s="64"/>
      <c r="J220" s="64"/>
      <c r="K220" s="3"/>
      <c r="L220" s="3"/>
      <c r="M220" s="3"/>
      <c r="N220" s="3"/>
      <c r="O220" s="3"/>
      <c r="P220" s="3"/>
      <c r="Q220" s="3"/>
      <c r="R220" s="64"/>
      <c r="S220" s="64"/>
    </row>
    <row r="221" spans="1:19" s="297" customFormat="1" ht="28.5" customHeight="1">
      <c r="A221" s="18"/>
      <c r="B221" s="442"/>
      <c r="C221" s="443"/>
      <c r="D221" s="57"/>
      <c r="E221" s="149" t="s">
        <v>28</v>
      </c>
      <c r="F221" s="2" t="s">
        <v>63</v>
      </c>
      <c r="G221" s="3" t="s">
        <v>34</v>
      </c>
      <c r="H221" s="4" t="s">
        <v>291</v>
      </c>
      <c r="I221" s="507" t="s">
        <v>1291</v>
      </c>
      <c r="J221" s="64"/>
      <c r="K221" s="3"/>
      <c r="L221" s="3"/>
      <c r="M221" s="64">
        <v>5000000</v>
      </c>
      <c r="N221" s="3"/>
      <c r="O221" s="3"/>
      <c r="P221" s="3"/>
      <c r="Q221" s="3"/>
      <c r="R221" s="64">
        <v>5000000</v>
      </c>
      <c r="S221" s="64"/>
    </row>
    <row r="222" spans="1:19" s="297" customFormat="1" ht="18" customHeight="1">
      <c r="A222" s="18"/>
      <c r="B222" s="442"/>
      <c r="C222" s="443"/>
      <c r="D222" s="57"/>
      <c r="E222" s="1003" t="s">
        <v>116</v>
      </c>
      <c r="F222" s="1004"/>
      <c r="G222" s="3"/>
      <c r="H222" s="3"/>
      <c r="I222" s="64"/>
      <c r="J222" s="64"/>
      <c r="K222" s="3"/>
      <c r="L222" s="3"/>
      <c r="M222" s="3"/>
      <c r="N222" s="3"/>
      <c r="O222" s="3"/>
      <c r="P222" s="3"/>
      <c r="Q222" s="3"/>
      <c r="R222" s="64"/>
      <c r="S222" s="64"/>
    </row>
    <row r="223" spans="1:19" s="297" customFormat="1" ht="31.5" customHeight="1">
      <c r="A223" s="18"/>
      <c r="B223" s="442"/>
      <c r="C223" s="443"/>
      <c r="D223" s="57"/>
      <c r="E223" s="149" t="s">
        <v>319</v>
      </c>
      <c r="F223" s="2" t="s">
        <v>304</v>
      </c>
      <c r="G223" s="3" t="s">
        <v>34</v>
      </c>
      <c r="H223" s="4" t="s">
        <v>291</v>
      </c>
      <c r="I223" s="507" t="s">
        <v>1291</v>
      </c>
      <c r="J223" s="64"/>
      <c r="K223" s="3"/>
      <c r="L223" s="3"/>
      <c r="M223" s="64">
        <v>68000000</v>
      </c>
      <c r="N223" s="3"/>
      <c r="O223" s="3"/>
      <c r="P223" s="3"/>
      <c r="Q223" s="3"/>
      <c r="R223" s="64">
        <v>68000000</v>
      </c>
      <c r="S223" s="64"/>
    </row>
    <row r="224" spans="1:19" s="297" customFormat="1" ht="46.5" customHeight="1">
      <c r="A224" s="18"/>
      <c r="B224" s="442"/>
      <c r="C224" s="443"/>
      <c r="D224" s="57"/>
      <c r="E224" s="149" t="s">
        <v>165</v>
      </c>
      <c r="F224" s="2" t="s">
        <v>655</v>
      </c>
      <c r="G224" s="3" t="s">
        <v>458</v>
      </c>
      <c r="H224" s="4" t="s">
        <v>291</v>
      </c>
      <c r="I224" s="507" t="s">
        <v>1291</v>
      </c>
      <c r="J224" s="64"/>
      <c r="K224" s="3"/>
      <c r="L224" s="3"/>
      <c r="M224" s="64">
        <v>2000000</v>
      </c>
      <c r="N224" s="3"/>
      <c r="O224" s="3"/>
      <c r="P224" s="3"/>
      <c r="Q224" s="3"/>
      <c r="R224" s="64">
        <v>2000000</v>
      </c>
      <c r="S224" s="64"/>
    </row>
    <row r="225" spans="1:19" s="297" customFormat="1" ht="34.5" customHeight="1">
      <c r="A225" s="18"/>
      <c r="B225" s="442"/>
      <c r="C225" s="443"/>
      <c r="D225" s="57"/>
      <c r="E225" s="149" t="s">
        <v>164</v>
      </c>
      <c r="F225" s="2" t="s">
        <v>1053</v>
      </c>
      <c r="G225" s="3" t="s">
        <v>34</v>
      </c>
      <c r="H225" s="4" t="s">
        <v>291</v>
      </c>
      <c r="I225" s="507" t="s">
        <v>1291</v>
      </c>
      <c r="J225" s="64"/>
      <c r="K225" s="3"/>
      <c r="L225" s="3"/>
      <c r="M225" s="64">
        <v>25000000</v>
      </c>
      <c r="N225" s="3"/>
      <c r="O225" s="3"/>
      <c r="P225" s="3"/>
      <c r="Q225" s="3"/>
      <c r="R225" s="64">
        <v>25000000</v>
      </c>
      <c r="S225" s="64"/>
    </row>
    <row r="226" spans="1:19" s="297" customFormat="1" ht="36.75" customHeight="1">
      <c r="A226" s="18"/>
      <c r="B226" s="442"/>
      <c r="C226" s="443"/>
      <c r="D226" s="57"/>
      <c r="E226" s="149" t="s">
        <v>163</v>
      </c>
      <c r="F226" s="2" t="s">
        <v>833</v>
      </c>
      <c r="G226" s="3" t="s">
        <v>652</v>
      </c>
      <c r="H226" s="4" t="s">
        <v>291</v>
      </c>
      <c r="I226" s="507" t="s">
        <v>1291</v>
      </c>
      <c r="J226" s="64"/>
      <c r="K226" s="3"/>
      <c r="L226" s="3"/>
      <c r="M226" s="64">
        <v>5500000</v>
      </c>
      <c r="N226" s="3"/>
      <c r="O226" s="3"/>
      <c r="P226" s="3"/>
      <c r="Q226" s="3"/>
      <c r="R226" s="64">
        <v>5500000</v>
      </c>
      <c r="S226" s="64"/>
    </row>
    <row r="227" spans="1:19" s="297" customFormat="1" ht="31.5" customHeight="1">
      <c r="A227" s="18"/>
      <c r="B227" s="442"/>
      <c r="C227" s="443"/>
      <c r="D227" s="57"/>
      <c r="E227" s="149" t="s">
        <v>161</v>
      </c>
      <c r="F227" s="2" t="s">
        <v>649</v>
      </c>
      <c r="G227" s="3" t="s">
        <v>653</v>
      </c>
      <c r="H227" s="4" t="s">
        <v>291</v>
      </c>
      <c r="I227" s="507" t="s">
        <v>1291</v>
      </c>
      <c r="J227" s="64"/>
      <c r="K227" s="3"/>
      <c r="L227" s="3"/>
      <c r="M227" s="64">
        <v>7000000</v>
      </c>
      <c r="N227" s="3"/>
      <c r="O227" s="3"/>
      <c r="P227" s="3"/>
      <c r="Q227" s="3"/>
      <c r="R227" s="64">
        <v>7000000</v>
      </c>
      <c r="S227" s="64"/>
    </row>
    <row r="228" spans="1:19" s="297" customFormat="1" ht="31.5" customHeight="1">
      <c r="A228" s="18"/>
      <c r="B228" s="442"/>
      <c r="C228" s="443"/>
      <c r="D228" s="57"/>
      <c r="E228" s="149" t="s">
        <v>166</v>
      </c>
      <c r="F228" s="2" t="s">
        <v>832</v>
      </c>
      <c r="G228" s="3" t="s">
        <v>288</v>
      </c>
      <c r="H228" s="4" t="s">
        <v>291</v>
      </c>
      <c r="I228" s="507" t="s">
        <v>1291</v>
      </c>
      <c r="J228" s="64"/>
      <c r="K228" s="3"/>
      <c r="L228" s="3"/>
      <c r="M228" s="64">
        <v>3000000</v>
      </c>
      <c r="N228" s="3"/>
      <c r="O228" s="3"/>
      <c r="P228" s="3"/>
      <c r="Q228" s="3"/>
      <c r="R228" s="64">
        <v>3000000</v>
      </c>
      <c r="S228" s="64"/>
    </row>
    <row r="229" spans="1:19" s="297" customFormat="1">
      <c r="A229" s="979" t="s">
        <v>26</v>
      </c>
      <c r="B229" s="980"/>
      <c r="C229" s="980"/>
      <c r="D229" s="980"/>
      <c r="E229" s="980"/>
      <c r="F229" s="980"/>
      <c r="G229" s="980"/>
      <c r="H229" s="980"/>
      <c r="I229" s="65"/>
      <c r="J229" s="65"/>
      <c r="K229" s="132"/>
      <c r="R229" s="65">
        <f>SUM(R193:R228)</f>
        <v>485282500</v>
      </c>
      <c r="S229" s="65"/>
    </row>
    <row r="230" spans="1:19" s="297" customFormat="1" ht="51" customHeight="1">
      <c r="A230" s="462" t="s">
        <v>32</v>
      </c>
      <c r="B230" s="441" t="s">
        <v>70</v>
      </c>
      <c r="C230" s="986" t="s">
        <v>727</v>
      </c>
      <c r="D230" s="987"/>
      <c r="E230" s="990" t="s">
        <v>861</v>
      </c>
      <c r="F230" s="991"/>
      <c r="G230" s="455"/>
      <c r="H230" s="455"/>
      <c r="I230" s="65"/>
      <c r="J230" s="65"/>
      <c r="K230" s="132"/>
      <c r="L230" s="455"/>
      <c r="M230" s="455"/>
      <c r="N230" s="455"/>
      <c r="O230" s="455"/>
      <c r="P230" s="455"/>
      <c r="Q230" s="455"/>
      <c r="R230" s="65"/>
      <c r="S230" s="65"/>
    </row>
    <row r="231" spans="1:19" s="297" customFormat="1" ht="28.5" customHeight="1">
      <c r="A231" s="463"/>
      <c r="B231" s="442"/>
      <c r="C231" s="443"/>
      <c r="D231" s="444"/>
      <c r="E231" s="445">
        <v>1</v>
      </c>
      <c r="F231" s="2" t="s">
        <v>862</v>
      </c>
      <c r="G231" s="6" t="s">
        <v>906</v>
      </c>
      <c r="H231" s="6" t="s">
        <v>892</v>
      </c>
      <c r="I231" s="507" t="s">
        <v>1291</v>
      </c>
      <c r="J231" s="147"/>
      <c r="K231" s="188"/>
      <c r="L231" s="6"/>
      <c r="M231" s="6"/>
      <c r="N231" s="147">
        <v>5000000</v>
      </c>
      <c r="O231" s="6"/>
      <c r="P231" s="6"/>
      <c r="Q231" s="6"/>
      <c r="R231" s="147">
        <v>5000000</v>
      </c>
      <c r="S231" s="147"/>
    </row>
    <row r="232" spans="1:19" s="297" customFormat="1" ht="61.5" customHeight="1">
      <c r="A232" s="463"/>
      <c r="B232" s="442"/>
      <c r="C232" s="443"/>
      <c r="D232" s="444"/>
      <c r="E232" s="990" t="s">
        <v>147</v>
      </c>
      <c r="F232" s="991"/>
      <c r="G232" s="455"/>
      <c r="H232" s="455"/>
      <c r="I232" s="65"/>
      <c r="J232" s="65"/>
      <c r="K232" s="132"/>
      <c r="L232" s="455"/>
      <c r="M232" s="455"/>
      <c r="N232" s="455"/>
      <c r="O232" s="455"/>
      <c r="P232" s="455"/>
      <c r="Q232" s="455"/>
      <c r="R232" s="65"/>
      <c r="S232" s="65"/>
    </row>
    <row r="233" spans="1:19" s="297" customFormat="1" ht="38.25" customHeight="1">
      <c r="A233" s="24"/>
      <c r="B233" s="45"/>
      <c r="C233" s="53"/>
      <c r="D233" s="63"/>
      <c r="E233" s="144" t="s">
        <v>28</v>
      </c>
      <c r="F233" s="2" t="s">
        <v>809</v>
      </c>
      <c r="G233" s="3" t="s">
        <v>476</v>
      </c>
      <c r="H233" s="4" t="s">
        <v>291</v>
      </c>
      <c r="I233" s="507" t="s">
        <v>1291</v>
      </c>
      <c r="J233" s="64"/>
      <c r="K233" s="3"/>
      <c r="L233" s="64">
        <v>100000000</v>
      </c>
      <c r="M233" s="156"/>
      <c r="N233" s="156"/>
      <c r="O233" s="156"/>
      <c r="P233" s="156"/>
      <c r="Q233" s="155"/>
      <c r="R233" s="64">
        <v>100000000</v>
      </c>
      <c r="S233" s="64"/>
    </row>
    <row r="234" spans="1:19" s="297" customFormat="1" ht="30" customHeight="1">
      <c r="A234" s="24"/>
      <c r="B234" s="45"/>
      <c r="C234" s="53"/>
      <c r="D234" s="63"/>
      <c r="E234" s="144">
        <v>2</v>
      </c>
      <c r="F234" s="2" t="s">
        <v>810</v>
      </c>
      <c r="G234" s="5" t="s">
        <v>477</v>
      </c>
      <c r="H234" s="4" t="s">
        <v>892</v>
      </c>
      <c r="I234" s="507" t="s">
        <v>1291</v>
      </c>
      <c r="J234" s="64"/>
      <c r="K234" s="3"/>
      <c r="L234" s="64">
        <v>150000000</v>
      </c>
      <c r="M234" s="156"/>
      <c r="N234" s="156"/>
      <c r="O234" s="156"/>
      <c r="P234" s="156"/>
      <c r="Q234" s="155"/>
      <c r="R234" s="64">
        <v>150000000</v>
      </c>
      <c r="S234" s="64"/>
    </row>
    <row r="235" spans="1:19" s="297" customFormat="1" ht="43.5" customHeight="1">
      <c r="A235" s="24"/>
      <c r="B235" s="45"/>
      <c r="C235" s="53"/>
      <c r="D235" s="63"/>
      <c r="E235" s="169">
        <v>3</v>
      </c>
      <c r="F235" s="72" t="s">
        <v>377</v>
      </c>
      <c r="G235" s="156" t="s">
        <v>378</v>
      </c>
      <c r="H235" s="121" t="s">
        <v>342</v>
      </c>
      <c r="I235" s="507" t="s">
        <v>1291</v>
      </c>
      <c r="J235" s="108"/>
      <c r="K235" s="122"/>
      <c r="L235" s="108">
        <v>100000000</v>
      </c>
      <c r="M235" s="156"/>
      <c r="N235" s="156"/>
      <c r="O235" s="156"/>
      <c r="P235" s="156"/>
      <c r="Q235" s="156"/>
      <c r="R235" s="108">
        <v>100000000</v>
      </c>
      <c r="S235" s="108"/>
    </row>
    <row r="236" spans="1:19" s="297" customFormat="1" ht="52.5" customHeight="1">
      <c r="A236" s="24"/>
      <c r="B236" s="45"/>
      <c r="C236" s="53"/>
      <c r="D236" s="63"/>
      <c r="E236" s="169">
        <v>4</v>
      </c>
      <c r="F236" s="72" t="s">
        <v>841</v>
      </c>
      <c r="G236" s="156" t="s">
        <v>902</v>
      </c>
      <c r="H236" s="121" t="s">
        <v>892</v>
      </c>
      <c r="I236" s="507" t="s">
        <v>1291</v>
      </c>
      <c r="J236" s="108"/>
      <c r="K236" s="122"/>
      <c r="L236" s="108">
        <v>100000000</v>
      </c>
      <c r="M236" s="156"/>
      <c r="N236" s="156"/>
      <c r="O236" s="156"/>
      <c r="P236" s="156"/>
      <c r="Q236" s="156"/>
      <c r="R236" s="108">
        <v>100000000</v>
      </c>
      <c r="S236" s="108"/>
    </row>
    <row r="237" spans="1:19" s="297" customFormat="1" ht="45.75" customHeight="1">
      <c r="A237" s="24"/>
      <c r="B237" s="45"/>
      <c r="C237" s="53"/>
      <c r="D237" s="63"/>
      <c r="E237" s="999" t="s">
        <v>735</v>
      </c>
      <c r="F237" s="1000"/>
      <c r="G237" s="156"/>
      <c r="H237" s="121"/>
      <c r="I237" s="108"/>
      <c r="J237" s="108"/>
      <c r="K237" s="122"/>
      <c r="L237" s="156"/>
      <c r="M237" s="156"/>
      <c r="N237" s="156"/>
      <c r="O237" s="156"/>
      <c r="P237" s="156"/>
      <c r="Q237" s="156"/>
      <c r="R237" s="108"/>
      <c r="S237" s="108"/>
    </row>
    <row r="238" spans="1:19" s="297" customFormat="1" ht="45" customHeight="1">
      <c r="A238" s="24"/>
      <c r="B238" s="45"/>
      <c r="C238" s="53"/>
      <c r="D238" s="63"/>
      <c r="E238" s="261">
        <v>1</v>
      </c>
      <c r="F238" s="260" t="s">
        <v>739</v>
      </c>
      <c r="G238" s="156" t="s">
        <v>741</v>
      </c>
      <c r="H238" s="121" t="s">
        <v>291</v>
      </c>
      <c r="I238" s="507" t="s">
        <v>1291</v>
      </c>
      <c r="J238" s="108"/>
      <c r="K238" s="122"/>
      <c r="L238" s="108">
        <v>50000000</v>
      </c>
      <c r="M238" s="156"/>
      <c r="N238" s="156"/>
      <c r="O238" s="156"/>
      <c r="P238" s="156"/>
      <c r="Q238" s="156"/>
      <c r="R238" s="108">
        <v>50000000</v>
      </c>
      <c r="S238" s="108"/>
    </row>
    <row r="239" spans="1:19" s="297" customFormat="1" ht="46.5" customHeight="1">
      <c r="A239" s="24"/>
      <c r="B239" s="45"/>
      <c r="C239" s="53"/>
      <c r="D239" s="63"/>
      <c r="E239" s="261" t="s">
        <v>29</v>
      </c>
      <c r="F239" s="260" t="s">
        <v>736</v>
      </c>
      <c r="G239" s="156" t="s">
        <v>458</v>
      </c>
      <c r="H239" s="121" t="s">
        <v>291</v>
      </c>
      <c r="I239" s="507" t="s">
        <v>1291</v>
      </c>
      <c r="J239" s="108"/>
      <c r="K239" s="122"/>
      <c r="L239" s="108">
        <v>60000000</v>
      </c>
      <c r="M239" s="156"/>
      <c r="N239" s="156"/>
      <c r="O239" s="156"/>
      <c r="P239" s="156"/>
      <c r="Q239" s="156"/>
      <c r="R239" s="108">
        <v>60000000</v>
      </c>
      <c r="S239" s="108"/>
    </row>
    <row r="240" spans="1:19" s="297" customFormat="1" ht="30" customHeight="1">
      <c r="A240" s="17"/>
      <c r="B240" s="44"/>
      <c r="C240" s="988" t="s">
        <v>117</v>
      </c>
      <c r="D240" s="989"/>
      <c r="E240" s="997" t="s">
        <v>118</v>
      </c>
      <c r="F240" s="998"/>
      <c r="G240" s="3"/>
      <c r="H240" s="3"/>
      <c r="I240" s="64"/>
      <c r="J240" s="64"/>
      <c r="K240" s="3"/>
      <c r="L240" s="3"/>
      <c r="M240" s="3"/>
      <c r="N240" s="3"/>
      <c r="O240" s="3"/>
      <c r="P240" s="3"/>
      <c r="Q240" s="3"/>
      <c r="R240" s="64"/>
      <c r="S240" s="64"/>
    </row>
    <row r="241" spans="1:19" s="297" customFormat="1" ht="40.5" customHeight="1">
      <c r="A241" s="18"/>
      <c r="B241" s="442" t="s">
        <v>30</v>
      </c>
      <c r="C241" s="988"/>
      <c r="D241" s="989"/>
      <c r="E241" s="149" t="s">
        <v>28</v>
      </c>
      <c r="F241" s="2" t="s">
        <v>64</v>
      </c>
      <c r="G241" s="3" t="s">
        <v>66</v>
      </c>
      <c r="H241" s="3" t="s">
        <v>291</v>
      </c>
      <c r="I241" s="507" t="s">
        <v>1291</v>
      </c>
      <c r="J241" s="64"/>
      <c r="K241" s="3"/>
      <c r="L241" s="3"/>
      <c r="M241" s="64">
        <v>15050000</v>
      </c>
      <c r="N241" s="3"/>
      <c r="O241" s="3"/>
      <c r="P241" s="3"/>
      <c r="Q241" s="3"/>
      <c r="R241" s="64">
        <v>15050000</v>
      </c>
      <c r="S241" s="64"/>
    </row>
    <row r="242" spans="1:19" s="297" customFormat="1" ht="31.5" customHeight="1">
      <c r="A242" s="18"/>
      <c r="B242" s="442"/>
      <c r="C242" s="443"/>
      <c r="D242" s="57"/>
      <c r="E242" s="1001" t="s">
        <v>119</v>
      </c>
      <c r="F242" s="1002"/>
      <c r="G242" s="7"/>
      <c r="H242" s="7"/>
      <c r="I242" s="66"/>
      <c r="J242" s="66"/>
      <c r="K242" s="7"/>
      <c r="L242" s="7"/>
      <c r="M242" s="7"/>
      <c r="N242" s="7"/>
      <c r="O242" s="7"/>
      <c r="P242" s="7"/>
      <c r="Q242" s="7"/>
      <c r="R242" s="66"/>
      <c r="S242" s="66"/>
    </row>
    <row r="243" spans="1:19" s="297" customFormat="1" ht="39.75" customHeight="1">
      <c r="A243" s="18"/>
      <c r="B243" s="442"/>
      <c r="C243" s="443"/>
      <c r="D243" s="57"/>
      <c r="E243" s="149" t="s">
        <v>28</v>
      </c>
      <c r="F243" s="2" t="s">
        <v>65</v>
      </c>
      <c r="G243" s="3" t="s">
        <v>1296</v>
      </c>
      <c r="H243" s="3" t="s">
        <v>291</v>
      </c>
      <c r="I243" s="507" t="s">
        <v>1291</v>
      </c>
      <c r="J243" s="64"/>
      <c r="K243" s="3"/>
      <c r="L243" s="122"/>
      <c r="M243" s="64">
        <v>33414900</v>
      </c>
      <c r="N243" s="122"/>
      <c r="O243" s="122"/>
      <c r="P243" s="122"/>
      <c r="Q243" s="122"/>
      <c r="R243" s="64">
        <v>33414900</v>
      </c>
      <c r="S243" s="64"/>
    </row>
    <row r="244" spans="1:19" s="297" customFormat="1" ht="35.25" customHeight="1">
      <c r="A244" s="18"/>
      <c r="B244" s="442"/>
      <c r="C244" s="443"/>
      <c r="D244" s="57"/>
      <c r="E244" s="149" t="s">
        <v>165</v>
      </c>
      <c r="F244" s="135" t="s">
        <v>583</v>
      </c>
      <c r="G244" s="3" t="s">
        <v>481</v>
      </c>
      <c r="H244" s="3" t="s">
        <v>291</v>
      </c>
      <c r="I244" s="507" t="s">
        <v>1291</v>
      </c>
      <c r="J244" s="64"/>
      <c r="K244" s="3"/>
      <c r="L244" s="3"/>
      <c r="M244" s="64">
        <v>45000000</v>
      </c>
      <c r="N244" s="3"/>
      <c r="O244" s="3"/>
      <c r="P244" s="3"/>
      <c r="Q244" s="3"/>
      <c r="R244" s="64">
        <v>45000000</v>
      </c>
      <c r="S244" s="64"/>
    </row>
    <row r="245" spans="1:19" s="297" customFormat="1" ht="23.25" customHeight="1">
      <c r="A245" s="18"/>
      <c r="B245" s="442"/>
      <c r="C245" s="443"/>
      <c r="D245" s="57"/>
      <c r="E245" s="997" t="s">
        <v>120</v>
      </c>
      <c r="F245" s="998"/>
      <c r="G245" s="3"/>
      <c r="H245" s="3"/>
      <c r="I245" s="64"/>
      <c r="J245" s="64"/>
      <c r="K245" s="3"/>
      <c r="L245" s="3"/>
      <c r="M245" s="3"/>
      <c r="N245" s="3"/>
      <c r="O245" s="3"/>
      <c r="P245" s="3"/>
      <c r="Q245" s="3"/>
      <c r="R245" s="64"/>
      <c r="S245" s="64"/>
    </row>
    <row r="246" spans="1:19" s="297" customFormat="1" ht="38.25" customHeight="1">
      <c r="A246" s="18"/>
      <c r="B246" s="442"/>
      <c r="C246" s="443"/>
      <c r="D246" s="57"/>
      <c r="E246" s="149" t="s">
        <v>28</v>
      </c>
      <c r="F246" s="172" t="s">
        <v>155</v>
      </c>
      <c r="G246" s="3" t="s">
        <v>67</v>
      </c>
      <c r="H246" s="3" t="s">
        <v>291</v>
      </c>
      <c r="I246" s="507" t="s">
        <v>1291</v>
      </c>
      <c r="J246" s="64"/>
      <c r="K246" s="3"/>
      <c r="L246" s="3"/>
      <c r="M246" s="64">
        <v>16620000</v>
      </c>
      <c r="N246" s="3"/>
      <c r="O246" s="3"/>
      <c r="P246" s="3"/>
      <c r="Q246" s="3"/>
      <c r="R246" s="64">
        <v>16620000</v>
      </c>
      <c r="S246" s="64"/>
    </row>
    <row r="247" spans="1:19" s="297" customFormat="1" ht="29.25" customHeight="1">
      <c r="A247" s="18"/>
      <c r="B247" s="442"/>
      <c r="C247" s="988" t="s">
        <v>121</v>
      </c>
      <c r="D247" s="989"/>
      <c r="E247" s="997" t="s">
        <v>122</v>
      </c>
      <c r="F247" s="998"/>
      <c r="G247" s="3"/>
      <c r="H247" s="3"/>
      <c r="I247" s="64"/>
      <c r="J247" s="64"/>
      <c r="K247" s="3"/>
      <c r="L247" s="3"/>
      <c r="M247" s="3"/>
      <c r="N247" s="3"/>
      <c r="O247" s="3"/>
      <c r="P247" s="3"/>
      <c r="Q247" s="3"/>
      <c r="R247" s="64"/>
      <c r="S247" s="64"/>
    </row>
    <row r="248" spans="1:19" s="297" customFormat="1" ht="51.75" customHeight="1">
      <c r="A248" s="18"/>
      <c r="B248" s="442"/>
      <c r="C248" s="988"/>
      <c r="D248" s="989"/>
      <c r="E248" s="150" t="s">
        <v>28</v>
      </c>
      <c r="F248" s="173" t="s">
        <v>131</v>
      </c>
      <c r="G248" s="3" t="s">
        <v>66</v>
      </c>
      <c r="H248" s="4" t="s">
        <v>291</v>
      </c>
      <c r="I248" s="507" t="s">
        <v>1291</v>
      </c>
      <c r="J248" s="64"/>
      <c r="K248" s="3"/>
      <c r="L248" s="3"/>
      <c r="M248" s="64">
        <v>2700000</v>
      </c>
      <c r="N248" s="3"/>
      <c r="O248" s="3"/>
      <c r="P248" s="3"/>
      <c r="Q248" s="3"/>
      <c r="R248" s="64">
        <v>2700000</v>
      </c>
      <c r="S248" s="64"/>
    </row>
    <row r="249" spans="1:19" s="297" customFormat="1" ht="27.75" customHeight="1">
      <c r="A249" s="18"/>
      <c r="B249" s="442"/>
      <c r="C249" s="443"/>
      <c r="D249" s="444"/>
      <c r="E249" s="997" t="s">
        <v>123</v>
      </c>
      <c r="F249" s="998"/>
      <c r="G249" s="3"/>
      <c r="H249" s="3"/>
      <c r="I249" s="64"/>
      <c r="J249" s="64"/>
      <c r="K249" s="3"/>
      <c r="L249" s="3"/>
      <c r="M249" s="3"/>
      <c r="N249" s="3"/>
      <c r="O249" s="3"/>
      <c r="P249" s="3"/>
      <c r="Q249" s="3"/>
      <c r="R249" s="64"/>
      <c r="S249" s="64"/>
    </row>
    <row r="250" spans="1:19" s="297" customFormat="1" ht="40.5" customHeight="1">
      <c r="A250" s="18"/>
      <c r="B250" s="442"/>
      <c r="C250" s="443"/>
      <c r="D250" s="444"/>
      <c r="E250" s="150" t="s">
        <v>28</v>
      </c>
      <c r="F250" s="173" t="s">
        <v>660</v>
      </c>
      <c r="G250" s="3" t="s">
        <v>66</v>
      </c>
      <c r="H250" s="4" t="s">
        <v>291</v>
      </c>
      <c r="I250" s="507" t="s">
        <v>1291</v>
      </c>
      <c r="J250" s="64"/>
      <c r="K250" s="3"/>
      <c r="L250" s="3"/>
      <c r="M250" s="64">
        <v>2700000</v>
      </c>
      <c r="N250" s="3"/>
      <c r="O250" s="3"/>
      <c r="P250" s="3"/>
      <c r="Q250" s="3"/>
      <c r="R250" s="64">
        <v>2700000</v>
      </c>
      <c r="S250" s="64"/>
    </row>
    <row r="251" spans="1:19" s="297" customFormat="1" ht="38.25" customHeight="1">
      <c r="A251" s="18"/>
      <c r="B251" s="442"/>
      <c r="C251" s="443"/>
      <c r="D251" s="444"/>
      <c r="E251" s="150" t="s">
        <v>165</v>
      </c>
      <c r="F251" s="173" t="s">
        <v>661</v>
      </c>
      <c r="G251" s="3" t="s">
        <v>66</v>
      </c>
      <c r="H251" s="4" t="s">
        <v>291</v>
      </c>
      <c r="I251" s="507" t="s">
        <v>1291</v>
      </c>
      <c r="J251" s="64"/>
      <c r="K251" s="3"/>
      <c r="L251" s="3"/>
      <c r="M251" s="64">
        <v>2700000</v>
      </c>
      <c r="N251" s="3"/>
      <c r="O251" s="3"/>
      <c r="P251" s="3"/>
      <c r="Q251" s="3"/>
      <c r="R251" s="64">
        <v>2700000</v>
      </c>
      <c r="S251" s="64"/>
    </row>
    <row r="252" spans="1:19" s="297" customFormat="1" ht="26.25" customHeight="1">
      <c r="A252" s="18"/>
      <c r="B252" s="442"/>
      <c r="C252" s="443"/>
      <c r="D252" s="444"/>
      <c r="E252" s="150" t="s">
        <v>164</v>
      </c>
      <c r="F252" s="173" t="s">
        <v>659</v>
      </c>
      <c r="G252" s="3" t="s">
        <v>478</v>
      </c>
      <c r="H252" s="4" t="s">
        <v>291</v>
      </c>
      <c r="I252" s="507" t="s">
        <v>1291</v>
      </c>
      <c r="J252" s="64"/>
      <c r="K252" s="3"/>
      <c r="L252" s="3"/>
      <c r="M252" s="64">
        <v>2700000</v>
      </c>
      <c r="N252" s="3"/>
      <c r="O252" s="3"/>
      <c r="P252" s="3"/>
      <c r="Q252" s="3"/>
      <c r="R252" s="64">
        <v>2700000</v>
      </c>
      <c r="S252" s="64"/>
    </row>
    <row r="253" spans="1:19" s="297" customFormat="1" ht="42" customHeight="1">
      <c r="A253" s="18"/>
      <c r="B253" s="442"/>
      <c r="C253" s="443"/>
      <c r="D253" s="444"/>
      <c r="E253" s="150" t="s">
        <v>163</v>
      </c>
      <c r="F253" s="173" t="s">
        <v>662</v>
      </c>
      <c r="G253" s="3" t="s">
        <v>480</v>
      </c>
      <c r="H253" s="4" t="s">
        <v>291</v>
      </c>
      <c r="I253" s="507" t="s">
        <v>1291</v>
      </c>
      <c r="J253" s="64"/>
      <c r="K253" s="3"/>
      <c r="L253" s="3"/>
      <c r="M253" s="64">
        <v>2700000</v>
      </c>
      <c r="N253" s="3"/>
      <c r="O253" s="3"/>
      <c r="P253" s="3"/>
      <c r="Q253" s="3"/>
      <c r="R253" s="64">
        <v>2700000</v>
      </c>
      <c r="S253" s="64"/>
    </row>
    <row r="254" spans="1:19" s="297" customFormat="1" ht="54" customHeight="1">
      <c r="A254" s="18"/>
      <c r="B254" s="442"/>
      <c r="C254" s="443"/>
      <c r="D254" s="444"/>
      <c r="E254" s="150" t="s">
        <v>161</v>
      </c>
      <c r="F254" s="173" t="s">
        <v>669</v>
      </c>
      <c r="G254" s="3" t="s">
        <v>481</v>
      </c>
      <c r="H254" s="4" t="s">
        <v>291</v>
      </c>
      <c r="I254" s="507" t="s">
        <v>1291</v>
      </c>
      <c r="J254" s="64"/>
      <c r="K254" s="3"/>
      <c r="L254" s="3"/>
      <c r="M254" s="64">
        <v>2700000</v>
      </c>
      <c r="N254" s="3"/>
      <c r="O254" s="3"/>
      <c r="P254" s="3"/>
      <c r="Q254" s="3"/>
      <c r="R254" s="64">
        <v>2700000</v>
      </c>
      <c r="S254" s="64"/>
    </row>
    <row r="255" spans="1:19" s="297" customFormat="1" ht="39.75" customHeight="1">
      <c r="A255" s="18"/>
      <c r="B255" s="442"/>
      <c r="C255" s="443"/>
      <c r="D255" s="444"/>
      <c r="E255" s="150" t="s">
        <v>166</v>
      </c>
      <c r="F255" s="173" t="s">
        <v>663</v>
      </c>
      <c r="G255" s="3" t="s">
        <v>66</v>
      </c>
      <c r="H255" s="4" t="s">
        <v>291</v>
      </c>
      <c r="I255" s="507" t="s">
        <v>1291</v>
      </c>
      <c r="J255" s="64"/>
      <c r="K255" s="3"/>
      <c r="L255" s="3"/>
      <c r="M255" s="64">
        <v>1000000</v>
      </c>
      <c r="N255" s="3"/>
      <c r="O255" s="3"/>
      <c r="P255" s="3"/>
      <c r="Q255" s="3"/>
      <c r="R255" s="64">
        <v>1000000</v>
      </c>
      <c r="S255" s="64"/>
    </row>
    <row r="256" spans="1:19" s="297" customFormat="1" ht="62.25" customHeight="1">
      <c r="A256" s="18"/>
      <c r="B256" s="442"/>
      <c r="C256" s="443"/>
      <c r="D256" s="444"/>
      <c r="E256" s="997" t="s">
        <v>176</v>
      </c>
      <c r="F256" s="998"/>
      <c r="G256" s="3"/>
      <c r="H256" s="4"/>
      <c r="I256" s="64"/>
      <c r="J256" s="64"/>
      <c r="K256" s="3"/>
      <c r="L256" s="3"/>
      <c r="M256" s="3"/>
      <c r="N256" s="3"/>
      <c r="O256" s="3"/>
      <c r="P256" s="3"/>
      <c r="Q256" s="3"/>
      <c r="R256" s="64"/>
      <c r="S256" s="64"/>
    </row>
    <row r="257" spans="1:19" s="297" customFormat="1" ht="42" customHeight="1">
      <c r="A257" s="18"/>
      <c r="B257" s="443"/>
      <c r="C257" s="443"/>
      <c r="D257" s="444"/>
      <c r="E257" s="150" t="s">
        <v>177</v>
      </c>
      <c r="F257" s="173" t="s">
        <v>668</v>
      </c>
      <c r="G257" s="3" t="s">
        <v>34</v>
      </c>
      <c r="H257" s="4" t="s">
        <v>291</v>
      </c>
      <c r="I257" s="507" t="s">
        <v>1291</v>
      </c>
      <c r="J257" s="64"/>
      <c r="K257" s="3"/>
      <c r="L257" s="3"/>
      <c r="M257" s="64">
        <v>40243500</v>
      </c>
      <c r="N257" s="3"/>
      <c r="O257" s="3"/>
      <c r="P257" s="3"/>
      <c r="Q257" s="3"/>
      <c r="R257" s="64">
        <v>40243500</v>
      </c>
      <c r="S257" s="64"/>
    </row>
    <row r="258" spans="1:19" s="297" customFormat="1" ht="42" customHeight="1">
      <c r="A258" s="70"/>
      <c r="B258" s="443"/>
      <c r="C258" s="443"/>
      <c r="D258" s="444"/>
      <c r="E258" s="150" t="s">
        <v>165</v>
      </c>
      <c r="F258" s="173" t="s">
        <v>796</v>
      </c>
      <c r="G258" s="3" t="s">
        <v>478</v>
      </c>
      <c r="H258" s="4" t="s">
        <v>291</v>
      </c>
      <c r="I258" s="507" t="s">
        <v>1291</v>
      </c>
      <c r="J258" s="64"/>
      <c r="K258" s="3"/>
      <c r="L258" s="3"/>
      <c r="M258" s="64">
        <v>3000000</v>
      </c>
      <c r="N258" s="3"/>
      <c r="O258" s="3"/>
      <c r="P258" s="3"/>
      <c r="Q258" s="3"/>
      <c r="R258" s="64">
        <v>3000000</v>
      </c>
      <c r="S258" s="64"/>
    </row>
    <row r="259" spans="1:19" s="297" customFormat="1" ht="65.25" customHeight="1">
      <c r="A259" s="70"/>
      <c r="B259" s="443"/>
      <c r="C259" s="443"/>
      <c r="D259" s="444"/>
      <c r="E259" s="150" t="s">
        <v>164</v>
      </c>
      <c r="F259" s="173" t="s">
        <v>797</v>
      </c>
      <c r="G259" s="3" t="s">
        <v>66</v>
      </c>
      <c r="H259" s="4" t="s">
        <v>291</v>
      </c>
      <c r="I259" s="507" t="s">
        <v>1291</v>
      </c>
      <c r="J259" s="64"/>
      <c r="K259" s="3"/>
      <c r="L259" s="3"/>
      <c r="M259" s="3"/>
      <c r="N259" s="64">
        <v>3000000</v>
      </c>
      <c r="O259" s="3"/>
      <c r="P259" s="3"/>
      <c r="Q259" s="3"/>
      <c r="R259" s="64">
        <v>3000000</v>
      </c>
      <c r="S259" s="64"/>
    </row>
    <row r="260" spans="1:19" s="297" customFormat="1" ht="45.75" customHeight="1">
      <c r="A260" s="70"/>
      <c r="B260" s="443"/>
      <c r="C260" s="443"/>
      <c r="D260" s="444"/>
      <c r="E260" s="150" t="s">
        <v>163</v>
      </c>
      <c r="F260" s="173" t="s">
        <v>948</v>
      </c>
      <c r="G260" s="3" t="s">
        <v>481</v>
      </c>
      <c r="H260" s="4" t="s">
        <v>291</v>
      </c>
      <c r="I260" s="507" t="s">
        <v>1291</v>
      </c>
      <c r="J260" s="64"/>
      <c r="K260" s="3"/>
      <c r="L260" s="3"/>
      <c r="M260" s="3"/>
      <c r="N260" s="64">
        <v>3000000</v>
      </c>
      <c r="O260" s="3"/>
      <c r="P260" s="3"/>
      <c r="Q260" s="3"/>
      <c r="R260" s="64">
        <v>3000000</v>
      </c>
      <c r="S260" s="64"/>
    </row>
    <row r="261" spans="1:19" s="297" customFormat="1" ht="39.75" customHeight="1">
      <c r="A261" s="70"/>
      <c r="B261" s="443"/>
      <c r="C261" s="443"/>
      <c r="D261" s="444"/>
      <c r="E261" s="150" t="s">
        <v>161</v>
      </c>
      <c r="F261" s="173" t="s">
        <v>800</v>
      </c>
      <c r="G261" s="3" t="s">
        <v>458</v>
      </c>
      <c r="H261" s="4" t="s">
        <v>892</v>
      </c>
      <c r="I261" s="507" t="s">
        <v>1291</v>
      </c>
      <c r="J261" s="64"/>
      <c r="K261" s="3"/>
      <c r="L261" s="3"/>
      <c r="M261" s="3"/>
      <c r="N261" s="64">
        <v>5000000</v>
      </c>
      <c r="O261" s="3"/>
      <c r="P261" s="3"/>
      <c r="Q261" s="3"/>
      <c r="R261" s="64">
        <v>5000000</v>
      </c>
      <c r="S261" s="64"/>
    </row>
    <row r="262" spans="1:19" s="297" customFormat="1" ht="46.5" customHeight="1">
      <c r="A262" s="70"/>
      <c r="B262" s="443"/>
      <c r="C262" s="443"/>
      <c r="D262" s="444"/>
      <c r="E262" s="150" t="s">
        <v>166</v>
      </c>
      <c r="F262" s="173" t="s">
        <v>836</v>
      </c>
      <c r="G262" s="3" t="s">
        <v>458</v>
      </c>
      <c r="H262" s="4" t="s">
        <v>892</v>
      </c>
      <c r="I262" s="507" t="s">
        <v>1291</v>
      </c>
      <c r="J262" s="64"/>
      <c r="K262" s="3"/>
      <c r="L262" s="3"/>
      <c r="M262" s="3"/>
      <c r="N262" s="64">
        <v>5000000</v>
      </c>
      <c r="O262" s="3"/>
      <c r="P262" s="3"/>
      <c r="Q262" s="3"/>
      <c r="R262" s="64">
        <v>5000000</v>
      </c>
      <c r="S262" s="64"/>
    </row>
    <row r="263" spans="1:19" s="297" customFormat="1" ht="44.25" customHeight="1">
      <c r="A263" s="70"/>
      <c r="B263" s="443"/>
      <c r="C263" s="443"/>
      <c r="D263" s="444"/>
      <c r="E263" s="150" t="s">
        <v>162</v>
      </c>
      <c r="F263" s="173" t="s">
        <v>1054</v>
      </c>
      <c r="G263" s="3" t="s">
        <v>458</v>
      </c>
      <c r="H263" s="4" t="s">
        <v>892</v>
      </c>
      <c r="I263" s="507" t="s">
        <v>1291</v>
      </c>
      <c r="J263" s="64"/>
      <c r="K263" s="3"/>
      <c r="L263" s="3"/>
      <c r="M263" s="64">
        <v>50000000</v>
      </c>
      <c r="N263" s="3"/>
      <c r="O263" s="3"/>
      <c r="P263" s="3"/>
      <c r="Q263" s="3"/>
      <c r="R263" s="64">
        <v>50000000</v>
      </c>
      <c r="S263" s="64"/>
    </row>
    <row r="264" spans="1:19" s="297" customFormat="1" ht="49.5" customHeight="1">
      <c r="A264" s="70"/>
      <c r="B264" s="443"/>
      <c r="C264" s="988" t="s">
        <v>871</v>
      </c>
      <c r="D264" s="989"/>
      <c r="E264" s="994" t="s">
        <v>872</v>
      </c>
      <c r="F264" s="995"/>
      <c r="G264" s="3"/>
      <c r="H264" s="4"/>
      <c r="I264" s="64"/>
      <c r="J264" s="64"/>
      <c r="K264" s="3"/>
      <c r="L264" s="3"/>
      <c r="M264" s="3"/>
      <c r="N264" s="3"/>
      <c r="O264" s="3"/>
      <c r="P264" s="3"/>
      <c r="Q264" s="3"/>
      <c r="R264" s="64"/>
      <c r="S264" s="64"/>
    </row>
    <row r="265" spans="1:19" s="297" customFormat="1" ht="45" customHeight="1">
      <c r="A265" s="70"/>
      <c r="B265" s="443"/>
      <c r="C265" s="443"/>
      <c r="D265" s="444"/>
      <c r="E265" s="150" t="s">
        <v>319</v>
      </c>
      <c r="F265" s="173" t="s">
        <v>896</v>
      </c>
      <c r="G265" s="3" t="s">
        <v>899</v>
      </c>
      <c r="H265" s="4" t="s">
        <v>892</v>
      </c>
      <c r="I265" s="507" t="s">
        <v>1291</v>
      </c>
      <c r="J265" s="64"/>
      <c r="K265" s="3"/>
      <c r="L265" s="3"/>
      <c r="M265" s="64">
        <v>10000000</v>
      </c>
      <c r="N265" s="3"/>
      <c r="O265" s="3"/>
      <c r="P265" s="3"/>
      <c r="Q265" s="3"/>
      <c r="R265" s="64">
        <v>10000000</v>
      </c>
      <c r="S265" s="64"/>
    </row>
    <row r="266" spans="1:19" s="297" customFormat="1" ht="40.5" customHeight="1">
      <c r="A266" s="70"/>
      <c r="B266" s="443"/>
      <c r="C266" s="443"/>
      <c r="D266" s="444"/>
      <c r="E266" s="150" t="s">
        <v>165</v>
      </c>
      <c r="F266" s="143" t="s">
        <v>873</v>
      </c>
      <c r="G266" s="3" t="s">
        <v>902</v>
      </c>
      <c r="H266" s="4" t="s">
        <v>892</v>
      </c>
      <c r="I266" s="507" t="s">
        <v>1291</v>
      </c>
      <c r="J266" s="64"/>
      <c r="K266" s="3"/>
      <c r="L266" s="64">
        <v>50000000</v>
      </c>
      <c r="M266" s="3"/>
      <c r="N266" s="3"/>
      <c r="O266" s="3"/>
      <c r="P266" s="3"/>
      <c r="Q266" s="3"/>
      <c r="R266" s="64">
        <v>50000000</v>
      </c>
      <c r="S266" s="64"/>
    </row>
    <row r="267" spans="1:19" s="297" customFormat="1" ht="40.5" customHeight="1">
      <c r="A267" s="70"/>
      <c r="B267" s="443"/>
      <c r="C267" s="443"/>
      <c r="D267" s="444"/>
      <c r="E267" s="150" t="s">
        <v>164</v>
      </c>
      <c r="F267" s="143" t="s">
        <v>888</v>
      </c>
      <c r="G267" s="3" t="s">
        <v>902</v>
      </c>
      <c r="H267" s="4" t="s">
        <v>892</v>
      </c>
      <c r="I267" s="507" t="s">
        <v>1291</v>
      </c>
      <c r="J267" s="64"/>
      <c r="K267" s="3"/>
      <c r="L267" s="64">
        <v>50000000</v>
      </c>
      <c r="M267" s="3"/>
      <c r="N267" s="3"/>
      <c r="O267" s="3"/>
      <c r="P267" s="3"/>
      <c r="Q267" s="3"/>
      <c r="R267" s="64">
        <v>50000000</v>
      </c>
      <c r="S267" s="64"/>
    </row>
    <row r="268" spans="1:19" s="297" customFormat="1" ht="40.5" customHeight="1">
      <c r="A268" s="70"/>
      <c r="B268" s="443"/>
      <c r="C268" s="443"/>
      <c r="D268" s="444"/>
      <c r="E268" s="150" t="s">
        <v>163</v>
      </c>
      <c r="F268" s="143" t="s">
        <v>1056</v>
      </c>
      <c r="G268" s="3" t="s">
        <v>1265</v>
      </c>
      <c r="H268" s="4" t="s">
        <v>892</v>
      </c>
      <c r="I268" s="507" t="s">
        <v>1291</v>
      </c>
      <c r="J268" s="64"/>
      <c r="K268" s="3"/>
      <c r="L268" s="64">
        <v>80000000</v>
      </c>
      <c r="M268" s="3"/>
      <c r="N268" s="3"/>
      <c r="O268" s="3"/>
      <c r="P268" s="3"/>
      <c r="Q268" s="3"/>
      <c r="R268" s="64">
        <v>80000000</v>
      </c>
      <c r="S268" s="64"/>
    </row>
    <row r="269" spans="1:19" s="297" customFormat="1" ht="37.5" customHeight="1">
      <c r="A269" s="70"/>
      <c r="B269" s="443"/>
      <c r="C269" s="988" t="s">
        <v>383</v>
      </c>
      <c r="D269" s="989"/>
      <c r="E269" s="994" t="s">
        <v>482</v>
      </c>
      <c r="F269" s="995"/>
      <c r="G269" s="3"/>
      <c r="H269" s="4"/>
      <c r="I269" s="64"/>
      <c r="J269" s="64"/>
      <c r="K269" s="3"/>
      <c r="L269" s="3"/>
      <c r="M269" s="3"/>
      <c r="N269" s="3"/>
      <c r="O269" s="3"/>
      <c r="P269" s="3"/>
      <c r="Q269" s="3"/>
      <c r="R269" s="64"/>
      <c r="S269" s="64"/>
    </row>
    <row r="270" spans="1:19" s="297" customFormat="1" ht="46.5" customHeight="1">
      <c r="A270" s="70"/>
      <c r="B270" s="443"/>
      <c r="C270" s="443"/>
      <c r="D270" s="444"/>
      <c r="E270" s="116" t="s">
        <v>319</v>
      </c>
      <c r="F270" s="72" t="s">
        <v>384</v>
      </c>
      <c r="G270" s="3" t="s">
        <v>480</v>
      </c>
      <c r="H270" s="4" t="s">
        <v>291</v>
      </c>
      <c r="I270" s="507" t="s">
        <v>1291</v>
      </c>
      <c r="J270" s="64"/>
      <c r="K270" s="3"/>
      <c r="L270" s="3"/>
      <c r="M270" s="64">
        <v>20000000</v>
      </c>
      <c r="N270" s="3"/>
      <c r="O270" s="3"/>
      <c r="P270" s="3"/>
      <c r="Q270" s="3"/>
      <c r="R270" s="64">
        <v>20000000</v>
      </c>
      <c r="S270" s="64"/>
    </row>
    <row r="271" spans="1:19" s="297" customFormat="1" ht="36" customHeight="1">
      <c r="A271" s="70"/>
      <c r="B271" s="443"/>
      <c r="C271" s="443"/>
      <c r="D271" s="444"/>
      <c r="E271" s="116" t="s">
        <v>165</v>
      </c>
      <c r="F271" s="72" t="s">
        <v>385</v>
      </c>
      <c r="G271" s="3" t="s">
        <v>485</v>
      </c>
      <c r="H271" s="4" t="s">
        <v>291</v>
      </c>
      <c r="I271" s="507" t="s">
        <v>1291</v>
      </c>
      <c r="J271" s="64"/>
      <c r="K271" s="3"/>
      <c r="L271" s="64">
        <v>200000000</v>
      </c>
      <c r="M271" s="3"/>
      <c r="N271" s="3"/>
      <c r="O271" s="3"/>
      <c r="P271" s="3"/>
      <c r="Q271" s="3"/>
      <c r="R271" s="64">
        <v>200000000</v>
      </c>
      <c r="S271" s="64"/>
    </row>
    <row r="272" spans="1:19" s="297" customFormat="1" ht="40.5" customHeight="1">
      <c r="A272" s="70"/>
      <c r="B272" s="442"/>
      <c r="C272" s="996" t="s">
        <v>386</v>
      </c>
      <c r="D272" s="989"/>
      <c r="E272" s="994" t="s">
        <v>842</v>
      </c>
      <c r="F272" s="995"/>
      <c r="G272" s="3"/>
      <c r="H272" s="4"/>
      <c r="I272" s="64"/>
      <c r="J272" s="64"/>
      <c r="K272" s="3"/>
      <c r="L272" s="3"/>
      <c r="M272" s="3"/>
      <c r="N272" s="3"/>
      <c r="O272" s="3"/>
      <c r="P272" s="3"/>
      <c r="Q272" s="3"/>
      <c r="R272" s="64"/>
      <c r="S272" s="64"/>
    </row>
    <row r="273" spans="1:19" s="297" customFormat="1" ht="29.25" customHeight="1">
      <c r="A273" s="70"/>
      <c r="B273" s="442"/>
      <c r="C273" s="449"/>
      <c r="D273" s="444"/>
      <c r="E273" s="182" t="s">
        <v>319</v>
      </c>
      <c r="F273" s="143" t="s">
        <v>1042</v>
      </c>
      <c r="G273" s="3" t="s">
        <v>891</v>
      </c>
      <c r="H273" s="4" t="s">
        <v>291</v>
      </c>
      <c r="I273" s="507" t="s">
        <v>1291</v>
      </c>
      <c r="J273" s="64"/>
      <c r="K273" s="3"/>
      <c r="L273" s="64">
        <v>75000000</v>
      </c>
      <c r="M273" s="3"/>
      <c r="N273" s="3"/>
      <c r="O273" s="3"/>
      <c r="P273" s="3"/>
      <c r="Q273" s="3"/>
      <c r="R273" s="64">
        <v>75000000</v>
      </c>
      <c r="S273" s="64"/>
    </row>
    <row r="274" spans="1:19" s="297" customFormat="1" ht="39" customHeight="1">
      <c r="A274" s="70"/>
      <c r="B274" s="442"/>
      <c r="C274" s="449"/>
      <c r="D274" s="444"/>
      <c r="E274" s="182" t="s">
        <v>165</v>
      </c>
      <c r="F274" s="143" t="s">
        <v>844</v>
      </c>
      <c r="G274" s="3" t="s">
        <v>579</v>
      </c>
      <c r="H274" s="4" t="s">
        <v>291</v>
      </c>
      <c r="I274" s="507" t="s">
        <v>1291</v>
      </c>
      <c r="J274" s="64"/>
      <c r="K274" s="3"/>
      <c r="L274" s="3"/>
      <c r="M274" s="64">
        <v>75000000</v>
      </c>
      <c r="N274" s="3"/>
      <c r="O274" s="3"/>
      <c r="P274" s="3"/>
      <c r="Q274" s="3"/>
      <c r="R274" s="64">
        <v>75000000</v>
      </c>
      <c r="S274" s="64"/>
    </row>
    <row r="275" spans="1:19" s="297" customFormat="1" ht="70.5" customHeight="1">
      <c r="A275" s="70"/>
      <c r="B275" s="442"/>
      <c r="C275" s="449"/>
      <c r="D275" s="444"/>
      <c r="E275" s="994" t="s">
        <v>387</v>
      </c>
      <c r="F275" s="995"/>
      <c r="G275" s="3"/>
      <c r="H275" s="4"/>
      <c r="I275" s="64"/>
      <c r="J275" s="64"/>
      <c r="K275" s="3"/>
      <c r="L275" s="3"/>
      <c r="M275" s="3"/>
      <c r="N275" s="3"/>
      <c r="O275" s="3"/>
      <c r="P275" s="3"/>
      <c r="Q275" s="3"/>
      <c r="R275" s="64"/>
      <c r="S275" s="64"/>
    </row>
    <row r="276" spans="1:19" s="297" customFormat="1" ht="27.75" customHeight="1">
      <c r="A276" s="70"/>
      <c r="B276" s="442"/>
      <c r="C276" s="449"/>
      <c r="D276" s="444"/>
      <c r="E276" s="404" t="s">
        <v>319</v>
      </c>
      <c r="F276" s="143" t="s">
        <v>1055</v>
      </c>
      <c r="G276" s="3" t="s">
        <v>1081</v>
      </c>
      <c r="H276" s="4" t="s">
        <v>291</v>
      </c>
      <c r="I276" s="507" t="s">
        <v>1291</v>
      </c>
      <c r="J276" s="64"/>
      <c r="K276" s="3"/>
      <c r="L276" s="64">
        <v>50000000</v>
      </c>
      <c r="M276" s="3"/>
      <c r="N276" s="3"/>
      <c r="O276" s="3"/>
      <c r="P276" s="3"/>
      <c r="Q276" s="3"/>
      <c r="R276" s="64">
        <v>50000000</v>
      </c>
      <c r="S276" s="64"/>
    </row>
    <row r="277" spans="1:19" s="297" customFormat="1" ht="36.75" customHeight="1">
      <c r="A277" s="70"/>
      <c r="B277" s="442"/>
      <c r="C277" s="449"/>
      <c r="D277" s="444"/>
      <c r="E277" s="116" t="s">
        <v>165</v>
      </c>
      <c r="F277" s="72" t="s">
        <v>766</v>
      </c>
      <c r="G277" s="3" t="s">
        <v>486</v>
      </c>
      <c r="H277" s="4" t="s">
        <v>291</v>
      </c>
      <c r="I277" s="507" t="s">
        <v>1291</v>
      </c>
      <c r="J277" s="64"/>
      <c r="K277" s="3"/>
      <c r="L277" s="64">
        <v>10000000</v>
      </c>
      <c r="M277" s="3"/>
      <c r="N277" s="3"/>
      <c r="O277" s="3"/>
      <c r="P277" s="3"/>
      <c r="Q277" s="4"/>
      <c r="R277" s="64">
        <v>10000000</v>
      </c>
      <c r="S277" s="64"/>
    </row>
    <row r="278" spans="1:19" s="297" customFormat="1" ht="64.5" customHeight="1">
      <c r="A278" s="70"/>
      <c r="B278" s="442"/>
      <c r="C278" s="449"/>
      <c r="D278" s="444"/>
      <c r="E278" s="404" t="s">
        <v>164</v>
      </c>
      <c r="F278" s="168" t="s">
        <v>388</v>
      </c>
      <c r="G278" s="3" t="s">
        <v>1082</v>
      </c>
      <c r="H278" s="4" t="s">
        <v>291</v>
      </c>
      <c r="I278" s="507" t="s">
        <v>1291</v>
      </c>
      <c r="J278" s="64"/>
      <c r="K278" s="3"/>
      <c r="L278" s="64">
        <v>10000000</v>
      </c>
      <c r="M278" s="3"/>
      <c r="N278" s="3"/>
      <c r="O278" s="3"/>
      <c r="P278" s="3"/>
      <c r="Q278" s="3"/>
      <c r="R278" s="64">
        <v>10000000</v>
      </c>
      <c r="S278" s="64"/>
    </row>
    <row r="279" spans="1:19" s="297" customFormat="1" ht="30.75" customHeight="1">
      <c r="A279" s="70"/>
      <c r="B279" s="442"/>
      <c r="C279" s="449"/>
      <c r="D279" s="444"/>
      <c r="E279" s="116" t="s">
        <v>163</v>
      </c>
      <c r="F279" s="72" t="s">
        <v>389</v>
      </c>
      <c r="G279" s="3" t="s">
        <v>506</v>
      </c>
      <c r="H279" s="4" t="s">
        <v>291</v>
      </c>
      <c r="I279" s="507" t="s">
        <v>1291</v>
      </c>
      <c r="J279" s="64"/>
      <c r="K279" s="3"/>
      <c r="L279" s="64">
        <v>45000000</v>
      </c>
      <c r="M279" s="3"/>
      <c r="N279" s="3"/>
      <c r="O279" s="3"/>
      <c r="P279" s="3"/>
      <c r="Q279" s="3"/>
      <c r="R279" s="64">
        <v>45000000</v>
      </c>
      <c r="S279" s="64"/>
    </row>
    <row r="280" spans="1:19" s="297" customFormat="1" ht="25.5" customHeight="1">
      <c r="A280" s="74"/>
      <c r="B280" s="442"/>
      <c r="C280" s="449"/>
      <c r="D280" s="444"/>
      <c r="E280" s="404" t="s">
        <v>161</v>
      </c>
      <c r="F280" s="168" t="s">
        <v>390</v>
      </c>
      <c r="G280" s="3" t="s">
        <v>468</v>
      </c>
      <c r="H280" s="4" t="s">
        <v>291</v>
      </c>
      <c r="I280" s="507" t="s">
        <v>1291</v>
      </c>
      <c r="J280" s="64"/>
      <c r="K280" s="3"/>
      <c r="L280" s="64">
        <v>10000000</v>
      </c>
      <c r="M280" s="4"/>
      <c r="N280" s="4"/>
      <c r="O280" s="4"/>
      <c r="P280" s="4"/>
      <c r="Q280" s="3"/>
      <c r="R280" s="64">
        <v>10000000</v>
      </c>
      <c r="S280" s="64"/>
    </row>
    <row r="281" spans="1:19" s="297" customFormat="1" ht="39.75" customHeight="1">
      <c r="A281" s="70"/>
      <c r="B281" s="442"/>
      <c r="C281" s="443"/>
      <c r="D281" s="444"/>
      <c r="E281" s="116" t="s">
        <v>166</v>
      </c>
      <c r="F281" s="72" t="s">
        <v>396</v>
      </c>
      <c r="G281" s="3" t="s">
        <v>486</v>
      </c>
      <c r="H281" s="2" t="s">
        <v>522</v>
      </c>
      <c r="I281" s="507" t="s">
        <v>1291</v>
      </c>
      <c r="J281" s="64" t="s">
        <v>30</v>
      </c>
      <c r="K281" s="3"/>
      <c r="L281" s="64">
        <v>20000000</v>
      </c>
      <c r="M281" s="3"/>
      <c r="N281" s="3"/>
      <c r="O281" s="3"/>
      <c r="P281" s="3"/>
      <c r="Q281" s="4"/>
      <c r="R281" s="64">
        <v>20000000</v>
      </c>
      <c r="S281" s="64"/>
    </row>
    <row r="282" spans="1:19" s="297" customFormat="1" ht="18.75" customHeight="1">
      <c r="A282" s="70"/>
      <c r="B282" s="442"/>
      <c r="C282" s="449"/>
      <c r="D282" s="444"/>
      <c r="E282" s="404" t="s">
        <v>162</v>
      </c>
      <c r="F282" s="168" t="s">
        <v>520</v>
      </c>
      <c r="G282" s="3" t="s">
        <v>508</v>
      </c>
      <c r="H282" s="2" t="s">
        <v>360</v>
      </c>
      <c r="I282" s="507" t="s">
        <v>1291</v>
      </c>
      <c r="J282" s="64"/>
      <c r="K282" s="3"/>
      <c r="L282" s="64">
        <v>20000000</v>
      </c>
      <c r="M282" s="4"/>
      <c r="N282" s="4"/>
      <c r="O282" s="4"/>
      <c r="P282" s="4"/>
      <c r="Q282" s="3"/>
      <c r="R282" s="64">
        <v>20000000</v>
      </c>
      <c r="S282" s="64"/>
    </row>
    <row r="283" spans="1:19" s="297" customFormat="1" ht="35.25" customHeight="1">
      <c r="A283" s="74"/>
      <c r="B283" s="22"/>
      <c r="C283" s="71"/>
      <c r="D283" s="447"/>
      <c r="E283" s="116" t="s">
        <v>631</v>
      </c>
      <c r="F283" s="72" t="s">
        <v>504</v>
      </c>
      <c r="G283" s="3" t="s">
        <v>995</v>
      </c>
      <c r="H283" s="2" t="s">
        <v>507</v>
      </c>
      <c r="I283" s="507" t="s">
        <v>1291</v>
      </c>
      <c r="J283" s="64"/>
      <c r="K283" s="3"/>
      <c r="L283" s="64">
        <v>15000000</v>
      </c>
      <c r="M283" s="3"/>
      <c r="N283" s="3"/>
      <c r="O283" s="3"/>
      <c r="P283" s="3"/>
      <c r="Q283" s="4"/>
      <c r="R283" s="64">
        <v>15000000</v>
      </c>
      <c r="S283" s="64"/>
    </row>
    <row r="284" spans="1:19" s="297" customFormat="1">
      <c r="A284" s="979" t="s">
        <v>25</v>
      </c>
      <c r="B284" s="980"/>
      <c r="C284" s="980"/>
      <c r="D284" s="980"/>
      <c r="E284" s="980"/>
      <c r="F284" s="980"/>
      <c r="G284" s="980"/>
      <c r="H284" s="980"/>
      <c r="I284" s="65"/>
      <c r="J284" s="65"/>
      <c r="K284" s="132"/>
      <c r="R284" s="65">
        <f>SUM(R232:R283)</f>
        <v>1536528400</v>
      </c>
      <c r="S284" s="65"/>
    </row>
    <row r="285" spans="1:19" s="297" customFormat="1" ht="25.5" customHeight="1">
      <c r="A285" s="25" t="s">
        <v>35</v>
      </c>
      <c r="B285" s="984" t="s">
        <v>69</v>
      </c>
      <c r="C285" s="986" t="s">
        <v>37</v>
      </c>
      <c r="D285" s="987"/>
      <c r="E285" s="990" t="s">
        <v>37</v>
      </c>
      <c r="F285" s="991"/>
      <c r="G285" s="455"/>
      <c r="H285" s="455"/>
      <c r="I285" s="65"/>
      <c r="J285" s="65"/>
      <c r="K285" s="132"/>
      <c r="L285" s="455"/>
      <c r="M285" s="455"/>
      <c r="N285" s="455"/>
      <c r="O285" s="455"/>
      <c r="P285" s="455"/>
      <c r="Q285" s="455"/>
      <c r="R285" s="65"/>
      <c r="S285" s="65"/>
    </row>
    <row r="286" spans="1:19" s="297" customFormat="1" ht="65.25" customHeight="1">
      <c r="A286" s="23"/>
      <c r="B286" s="985"/>
      <c r="C286" s="988"/>
      <c r="D286" s="989"/>
      <c r="E286" s="149" t="s">
        <v>28</v>
      </c>
      <c r="F286" s="2" t="s">
        <v>874</v>
      </c>
      <c r="G286" s="3" t="s">
        <v>34</v>
      </c>
      <c r="H286" s="4" t="s">
        <v>291</v>
      </c>
      <c r="I286" s="507" t="s">
        <v>1291</v>
      </c>
      <c r="J286" s="64"/>
      <c r="K286" s="3"/>
      <c r="L286" s="64">
        <v>25000000</v>
      </c>
      <c r="M286" s="3"/>
      <c r="N286" s="3"/>
      <c r="O286" s="3"/>
      <c r="P286" s="3"/>
      <c r="Q286" s="3"/>
      <c r="R286" s="64">
        <v>25000000</v>
      </c>
      <c r="S286" s="64"/>
    </row>
    <row r="287" spans="1:19" s="297" customFormat="1" ht="65.25" customHeight="1">
      <c r="A287" s="23"/>
      <c r="B287" s="442"/>
      <c r="C287" s="443"/>
      <c r="D287" s="444"/>
      <c r="E287" s="149" t="s">
        <v>29</v>
      </c>
      <c r="F287" s="2" t="s">
        <v>875</v>
      </c>
      <c r="G287" s="3" t="s">
        <v>34</v>
      </c>
      <c r="H287" s="4" t="s">
        <v>291</v>
      </c>
      <c r="I287" s="507" t="s">
        <v>1291</v>
      </c>
      <c r="J287" s="64"/>
      <c r="K287" s="3"/>
      <c r="L287" s="64">
        <v>25000000</v>
      </c>
      <c r="M287" s="3"/>
      <c r="N287" s="3"/>
      <c r="O287" s="3"/>
      <c r="P287" s="3"/>
      <c r="Q287" s="3"/>
      <c r="R287" s="64">
        <v>25000000</v>
      </c>
      <c r="S287" s="64"/>
    </row>
    <row r="288" spans="1:19" s="297" customFormat="1" ht="60.75" customHeight="1">
      <c r="A288" s="23"/>
      <c r="B288" s="442"/>
      <c r="C288" s="443"/>
      <c r="D288" s="444"/>
      <c r="E288" s="149" t="s">
        <v>31</v>
      </c>
      <c r="F288" s="2" t="s">
        <v>876</v>
      </c>
      <c r="G288" s="3" t="s">
        <v>34</v>
      </c>
      <c r="H288" s="4" t="s">
        <v>291</v>
      </c>
      <c r="I288" s="507" t="s">
        <v>1291</v>
      </c>
      <c r="J288" s="64"/>
      <c r="K288" s="3"/>
      <c r="L288" s="64">
        <v>25000000</v>
      </c>
      <c r="M288" s="3"/>
      <c r="N288" s="3"/>
      <c r="O288" s="3"/>
      <c r="P288" s="3"/>
      <c r="Q288" s="3"/>
      <c r="R288" s="64">
        <v>25000000</v>
      </c>
      <c r="S288" s="64"/>
    </row>
    <row r="289" spans="1:19" s="297" customFormat="1" ht="24.75" customHeight="1">
      <c r="A289" s="23"/>
      <c r="B289" s="45"/>
      <c r="C289" s="988" t="s">
        <v>125</v>
      </c>
      <c r="D289" s="989"/>
      <c r="E289" s="988" t="s">
        <v>125</v>
      </c>
      <c r="F289" s="989"/>
      <c r="G289" s="455"/>
      <c r="H289" s="455"/>
      <c r="I289" s="65"/>
      <c r="J289" s="65"/>
      <c r="K289" s="132"/>
      <c r="L289" s="65"/>
      <c r="M289" s="455"/>
      <c r="N289" s="455"/>
      <c r="O289" s="455"/>
      <c r="P289" s="455"/>
      <c r="Q289" s="455"/>
      <c r="R289" s="65"/>
      <c r="S289" s="65"/>
    </row>
    <row r="290" spans="1:19" s="297" customFormat="1" ht="33.75" customHeight="1">
      <c r="A290" s="34"/>
      <c r="B290" s="46"/>
      <c r="C290" s="988"/>
      <c r="D290" s="989"/>
      <c r="E290" s="149" t="s">
        <v>28</v>
      </c>
      <c r="F290" s="2" t="s">
        <v>877</v>
      </c>
      <c r="G290" s="3" t="s">
        <v>34</v>
      </c>
      <c r="H290" s="4" t="s">
        <v>291</v>
      </c>
      <c r="I290" s="507" t="s">
        <v>1291</v>
      </c>
      <c r="J290" s="64"/>
      <c r="K290" s="3"/>
      <c r="L290" s="64">
        <v>658800000</v>
      </c>
      <c r="M290" s="3"/>
      <c r="N290" s="3"/>
      <c r="O290" s="3"/>
      <c r="P290" s="3"/>
      <c r="Q290" s="3"/>
      <c r="R290" s="64">
        <v>658800000</v>
      </c>
      <c r="S290" s="64"/>
    </row>
    <row r="291" spans="1:19" s="297" customFormat="1" ht="37.5" customHeight="1">
      <c r="A291" s="34"/>
      <c r="B291" s="46"/>
      <c r="C291" s="443"/>
      <c r="D291" s="444"/>
      <c r="E291" s="149" t="s">
        <v>165</v>
      </c>
      <c r="F291" s="2" t="s">
        <v>878</v>
      </c>
      <c r="G291" s="3" t="s">
        <v>34</v>
      </c>
      <c r="H291" s="4" t="s">
        <v>291</v>
      </c>
      <c r="I291" s="507" t="s">
        <v>1291</v>
      </c>
      <c r="J291" s="64"/>
      <c r="K291" s="3"/>
      <c r="L291" s="64">
        <v>30000000</v>
      </c>
      <c r="M291" s="3"/>
      <c r="N291" s="3"/>
      <c r="O291" s="3"/>
      <c r="P291" s="3"/>
      <c r="Q291" s="3"/>
      <c r="R291" s="64">
        <v>30000000</v>
      </c>
      <c r="S291" s="64"/>
    </row>
    <row r="292" spans="1:19" s="297" customFormat="1" ht="39" customHeight="1">
      <c r="A292" s="34"/>
      <c r="B292" s="46"/>
      <c r="C292" s="443"/>
      <c r="D292" s="444"/>
      <c r="E292" s="149" t="s">
        <v>164</v>
      </c>
      <c r="F292" s="2" t="s">
        <v>879</v>
      </c>
      <c r="G292" s="3" t="s">
        <v>34</v>
      </c>
      <c r="H292" s="4" t="s">
        <v>291</v>
      </c>
      <c r="I292" s="507" t="s">
        <v>1291</v>
      </c>
      <c r="J292" s="64"/>
      <c r="K292" s="3"/>
      <c r="L292" s="64">
        <v>30000000</v>
      </c>
      <c r="M292" s="3"/>
      <c r="N292" s="3"/>
      <c r="O292" s="3"/>
      <c r="P292" s="3"/>
      <c r="Q292" s="3"/>
      <c r="R292" s="64">
        <v>30000000</v>
      </c>
      <c r="S292" s="64"/>
    </row>
    <row r="293" spans="1:19" s="297" customFormat="1" ht="18" customHeight="1">
      <c r="A293" s="34"/>
      <c r="B293" s="46"/>
      <c r="C293" s="986" t="s">
        <v>124</v>
      </c>
      <c r="D293" s="987"/>
      <c r="E293" s="988" t="s">
        <v>124</v>
      </c>
      <c r="F293" s="989"/>
      <c r="G293" s="3"/>
      <c r="H293" s="3"/>
      <c r="I293" s="64"/>
      <c r="J293" s="64"/>
      <c r="K293" s="3"/>
      <c r="L293" s="64"/>
      <c r="M293" s="3"/>
      <c r="N293" s="3"/>
      <c r="O293" s="3"/>
      <c r="P293" s="3"/>
      <c r="Q293" s="3"/>
      <c r="R293" s="64"/>
      <c r="S293" s="64"/>
    </row>
    <row r="294" spans="1:19" ht="52.5" customHeight="1">
      <c r="A294" s="26"/>
      <c r="B294" s="47"/>
      <c r="C294" s="992"/>
      <c r="D294" s="993"/>
      <c r="E294" s="149" t="s">
        <v>28</v>
      </c>
      <c r="F294" s="2" t="s">
        <v>623</v>
      </c>
      <c r="G294" s="3" t="s">
        <v>34</v>
      </c>
      <c r="H294" s="4" t="s">
        <v>291</v>
      </c>
      <c r="I294" s="507" t="s">
        <v>1291</v>
      </c>
      <c r="J294" s="64"/>
      <c r="K294" s="3"/>
      <c r="L294" s="64">
        <v>10000000</v>
      </c>
      <c r="M294" s="3"/>
      <c r="N294" s="3"/>
      <c r="O294" s="3"/>
      <c r="P294" s="3"/>
      <c r="Q294" s="3"/>
      <c r="R294" s="64">
        <v>10000000</v>
      </c>
      <c r="S294" s="64"/>
    </row>
    <row r="295" spans="1:19" ht="15" customHeight="1">
      <c r="A295" s="979" t="s">
        <v>73</v>
      </c>
      <c r="B295" s="980"/>
      <c r="C295" s="980"/>
      <c r="D295" s="980"/>
      <c r="E295" s="980"/>
      <c r="F295" s="980"/>
      <c r="G295" s="980"/>
      <c r="H295" s="980"/>
      <c r="I295" s="65"/>
      <c r="J295" s="65"/>
      <c r="K295" s="132"/>
      <c r="L295" s="508"/>
      <c r="M295" s="419"/>
      <c r="N295" s="419"/>
      <c r="O295" s="419"/>
      <c r="P295" s="419"/>
      <c r="Q295" s="419"/>
      <c r="R295" s="65">
        <f>SUM(R286:R294)</f>
        <v>803800000</v>
      </c>
      <c r="S295" s="65"/>
    </row>
    <row r="296" spans="1:19">
      <c r="A296" s="981" t="s">
        <v>20</v>
      </c>
      <c r="B296" s="982"/>
      <c r="C296" s="982"/>
      <c r="D296" s="982"/>
      <c r="E296" s="982"/>
      <c r="F296" s="982"/>
      <c r="G296" s="982"/>
      <c r="H296" s="982"/>
      <c r="I296" s="67"/>
      <c r="J296" s="67"/>
      <c r="K296" s="132"/>
      <c r="L296" s="420"/>
      <c r="M296" s="420"/>
      <c r="N296" s="420"/>
      <c r="O296" s="420"/>
      <c r="P296" s="420"/>
      <c r="Q296" s="420"/>
      <c r="R296" s="67">
        <f>SUM(R295+R284+R229+R189+R105)</f>
        <v>8211728772</v>
      </c>
      <c r="S296" s="67"/>
    </row>
    <row r="297" spans="1:19">
      <c r="A297" s="28"/>
      <c r="B297" s="48"/>
      <c r="C297" s="48"/>
      <c r="D297" s="48"/>
      <c r="E297" s="48"/>
      <c r="F297" s="48"/>
      <c r="G297" s="28"/>
      <c r="H297" s="28"/>
      <c r="I297" s="29"/>
      <c r="J297" s="29"/>
      <c r="K297" s="440"/>
      <c r="L297" s="28"/>
      <c r="M297" s="28"/>
      <c r="N297" s="28"/>
      <c r="O297" s="28"/>
      <c r="P297" s="28"/>
      <c r="Q297" s="28"/>
      <c r="R297" s="29"/>
      <c r="S297" s="439"/>
    </row>
    <row r="298" spans="1:19" ht="15" customHeight="1">
      <c r="A298" s="439"/>
      <c r="B298" s="49"/>
      <c r="C298" s="49"/>
      <c r="D298" s="49"/>
      <c r="E298" s="49"/>
      <c r="F298" s="49"/>
      <c r="G298" s="439"/>
      <c r="H298" s="440"/>
      <c r="I298" s="418"/>
      <c r="J298" s="418"/>
      <c r="K298" s="1224" t="s">
        <v>1078</v>
      </c>
      <c r="L298" s="1224"/>
      <c r="M298" s="1224"/>
      <c r="N298" s="1224"/>
      <c r="O298" s="1224"/>
      <c r="P298" s="1224"/>
      <c r="Q298" s="1224"/>
      <c r="R298" s="1224"/>
    </row>
    <row r="299" spans="1:19">
      <c r="A299" s="439"/>
      <c r="B299" s="983" t="s">
        <v>21</v>
      </c>
      <c r="C299" s="983"/>
      <c r="D299" s="983"/>
      <c r="E299" s="983"/>
      <c r="F299" s="983"/>
      <c r="G299" s="439"/>
      <c r="H299" s="440"/>
      <c r="I299" s="439"/>
      <c r="J299" s="439"/>
      <c r="K299" s="439"/>
      <c r="Q299" s="439"/>
      <c r="R299" s="439"/>
    </row>
    <row r="300" spans="1:19">
      <c r="A300" s="439"/>
      <c r="B300" s="983" t="s">
        <v>1083</v>
      </c>
      <c r="C300" s="983"/>
      <c r="D300" s="983"/>
      <c r="E300" s="983"/>
      <c r="F300" s="983"/>
      <c r="G300" s="439" t="s">
        <v>772</v>
      </c>
      <c r="H300" s="249"/>
      <c r="I300" s="49"/>
      <c r="J300" s="49"/>
      <c r="K300" s="49" t="s">
        <v>308</v>
      </c>
      <c r="L300" s="416"/>
      <c r="M300" s="416"/>
      <c r="N300" s="416"/>
      <c r="O300" s="416"/>
      <c r="P300" s="416"/>
      <c r="Q300" s="439"/>
      <c r="R300" s="49"/>
    </row>
    <row r="301" spans="1:19">
      <c r="A301" s="439"/>
      <c r="B301" s="976"/>
      <c r="C301" s="976"/>
      <c r="D301" s="976"/>
      <c r="E301" s="976"/>
      <c r="F301" s="976"/>
      <c r="G301" s="439"/>
      <c r="H301" s="440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>
      <c r="A302" s="439"/>
      <c r="B302" s="49"/>
      <c r="C302" s="49"/>
      <c r="D302" s="49"/>
      <c r="E302" s="49"/>
      <c r="F302" s="49"/>
      <c r="G302" s="439"/>
      <c r="H302" s="440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>
      <c r="A303" s="439" t="s">
        <v>30</v>
      </c>
      <c r="B303" s="976"/>
      <c r="C303" s="976"/>
      <c r="D303" s="976"/>
      <c r="E303" s="976"/>
      <c r="F303" s="976"/>
      <c r="G303" s="439"/>
      <c r="H303" s="440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>
      <c r="A304" s="439"/>
      <c r="B304" s="977" t="s">
        <v>1084</v>
      </c>
      <c r="C304" s="977"/>
      <c r="D304" s="977"/>
      <c r="E304" s="977"/>
      <c r="F304" s="977"/>
      <c r="G304" s="31"/>
      <c r="H304" s="440"/>
      <c r="I304" s="417"/>
      <c r="J304" s="417"/>
      <c r="K304" s="417" t="s">
        <v>776</v>
      </c>
      <c r="Q304" s="31"/>
      <c r="R304" s="417"/>
    </row>
    <row r="305" spans="1:19">
      <c r="A305" s="30"/>
      <c r="B305" s="978"/>
      <c r="C305" s="978"/>
      <c r="D305" s="978"/>
      <c r="E305" s="978"/>
      <c r="F305" s="978"/>
      <c r="G305" s="30"/>
      <c r="H305" s="14"/>
      <c r="I305" s="30"/>
      <c r="J305" s="30"/>
      <c r="K305" s="33"/>
      <c r="L305" s="30"/>
      <c r="M305" s="30"/>
      <c r="N305" s="30"/>
      <c r="O305" s="30"/>
      <c r="P305" s="30"/>
      <c r="Q305" s="30"/>
      <c r="R305" s="30"/>
      <c r="S305" s="30"/>
    </row>
    <row r="306" spans="1:19">
      <c r="A306" s="30"/>
      <c r="B306" s="50"/>
      <c r="C306" s="50"/>
      <c r="D306" s="55"/>
      <c r="E306" s="55"/>
      <c r="F306" s="50"/>
      <c r="G306" s="30"/>
      <c r="H306" s="14"/>
      <c r="I306" s="30"/>
      <c r="J306" s="30"/>
      <c r="K306" s="33"/>
      <c r="L306" s="30"/>
      <c r="M306" s="30"/>
      <c r="N306" s="30"/>
      <c r="O306" s="30"/>
      <c r="P306" s="30"/>
      <c r="Q306" s="30"/>
      <c r="R306" s="30"/>
      <c r="S306" s="30"/>
    </row>
    <row r="307" spans="1:19">
      <c r="A307" s="30"/>
      <c r="B307" s="50"/>
      <c r="C307" s="50"/>
      <c r="D307" s="55"/>
      <c r="E307" s="55"/>
      <c r="F307" s="50"/>
      <c r="G307" s="30"/>
      <c r="H307" s="14"/>
      <c r="I307" s="30"/>
      <c r="J307" s="30"/>
      <c r="K307" s="33"/>
      <c r="L307" s="30"/>
      <c r="M307" s="30"/>
      <c r="N307" s="30"/>
      <c r="O307" s="30"/>
      <c r="P307" s="30"/>
      <c r="Q307" s="30"/>
      <c r="R307" s="30"/>
      <c r="S307" s="30"/>
    </row>
  </sheetData>
  <mergeCells count="123">
    <mergeCell ref="A4:B4"/>
    <mergeCell ref="A9:A10"/>
    <mergeCell ref="B9:F9"/>
    <mergeCell ref="G9:G10"/>
    <mergeCell ref="H9:H10"/>
    <mergeCell ref="C10:D10"/>
    <mergeCell ref="E10:F10"/>
    <mergeCell ref="C11:D12"/>
    <mergeCell ref="E11:F11"/>
    <mergeCell ref="E13:F13"/>
    <mergeCell ref="E15:F15"/>
    <mergeCell ref="I9:K9"/>
    <mergeCell ref="L9:R9"/>
    <mergeCell ref="S9:S10"/>
    <mergeCell ref="E31:F31"/>
    <mergeCell ref="E33:F33"/>
    <mergeCell ref="E35:F35"/>
    <mergeCell ref="C37:D38"/>
    <mergeCell ref="E37:F37"/>
    <mergeCell ref="E53:F53"/>
    <mergeCell ref="E17:F17"/>
    <mergeCell ref="E19:F19"/>
    <mergeCell ref="E21:F21"/>
    <mergeCell ref="E23:F23"/>
    <mergeCell ref="E25:F25"/>
    <mergeCell ref="E29:F29"/>
    <mergeCell ref="E75:F75"/>
    <mergeCell ref="E78:F78"/>
    <mergeCell ref="E80:F80"/>
    <mergeCell ref="E88:F88"/>
    <mergeCell ref="E90:F90"/>
    <mergeCell ref="E92:F92"/>
    <mergeCell ref="C56:D56"/>
    <mergeCell ref="E56:F56"/>
    <mergeCell ref="E58:F58"/>
    <mergeCell ref="E60:F60"/>
    <mergeCell ref="E65:F65"/>
    <mergeCell ref="C67:D67"/>
    <mergeCell ref="E67:F67"/>
    <mergeCell ref="A105:H105"/>
    <mergeCell ref="C106:D106"/>
    <mergeCell ref="E106:F106"/>
    <mergeCell ref="E109:F109"/>
    <mergeCell ref="C117:D117"/>
    <mergeCell ref="E117:F117"/>
    <mergeCell ref="E94:F94"/>
    <mergeCell ref="C96:D96"/>
    <mergeCell ref="E96:F96"/>
    <mergeCell ref="E99:F99"/>
    <mergeCell ref="E101:F101"/>
    <mergeCell ref="E103:F103"/>
    <mergeCell ref="E160:F160"/>
    <mergeCell ref="E162:F162"/>
    <mergeCell ref="E173:F173"/>
    <mergeCell ref="E177:F177"/>
    <mergeCell ref="E179:F179"/>
    <mergeCell ref="C181:D182"/>
    <mergeCell ref="E181:F181"/>
    <mergeCell ref="E122:F122"/>
    <mergeCell ref="E133:F133"/>
    <mergeCell ref="E145:F145"/>
    <mergeCell ref="C149:D149"/>
    <mergeCell ref="E149:F149"/>
    <mergeCell ref="E153:F153"/>
    <mergeCell ref="E192:F192"/>
    <mergeCell ref="E194:F194"/>
    <mergeCell ref="E196:F196"/>
    <mergeCell ref="C199:D199"/>
    <mergeCell ref="E199:F199"/>
    <mergeCell ref="E201:F201"/>
    <mergeCell ref="E183:F183"/>
    <mergeCell ref="E185:F185"/>
    <mergeCell ref="C187:D187"/>
    <mergeCell ref="E187:F187"/>
    <mergeCell ref="A189:H189"/>
    <mergeCell ref="C190:D190"/>
    <mergeCell ref="E190:F190"/>
    <mergeCell ref="E222:F222"/>
    <mergeCell ref="A229:H229"/>
    <mergeCell ref="C230:D230"/>
    <mergeCell ref="E230:F230"/>
    <mergeCell ref="E232:F232"/>
    <mergeCell ref="E237:F237"/>
    <mergeCell ref="E204:F204"/>
    <mergeCell ref="E209:F209"/>
    <mergeCell ref="E212:F212"/>
    <mergeCell ref="E217:F217"/>
    <mergeCell ref="C220:D220"/>
    <mergeCell ref="E220:F220"/>
    <mergeCell ref="C264:D264"/>
    <mergeCell ref="E264:F264"/>
    <mergeCell ref="C269:D269"/>
    <mergeCell ref="E269:F269"/>
    <mergeCell ref="C240:D241"/>
    <mergeCell ref="E240:F240"/>
    <mergeCell ref="E242:F242"/>
    <mergeCell ref="E245:F245"/>
    <mergeCell ref="C247:D248"/>
    <mergeCell ref="E247:F247"/>
    <mergeCell ref="B305:F305"/>
    <mergeCell ref="A1:S1"/>
    <mergeCell ref="A2:S2"/>
    <mergeCell ref="K298:R298"/>
    <mergeCell ref="B299:F299"/>
    <mergeCell ref="B300:F300"/>
    <mergeCell ref="B301:F301"/>
    <mergeCell ref="B303:F303"/>
    <mergeCell ref="B304:F304"/>
    <mergeCell ref="C289:D290"/>
    <mergeCell ref="E289:F289"/>
    <mergeCell ref="C293:D294"/>
    <mergeCell ref="E293:F293"/>
    <mergeCell ref="A295:H295"/>
    <mergeCell ref="A296:H296"/>
    <mergeCell ref="C272:D272"/>
    <mergeCell ref="E272:F272"/>
    <mergeCell ref="E275:F275"/>
    <mergeCell ref="A284:H284"/>
    <mergeCell ref="B285:B286"/>
    <mergeCell ref="C285:D286"/>
    <mergeCell ref="E285:F285"/>
    <mergeCell ref="E249:F249"/>
    <mergeCell ref="E256:F25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T339"/>
  <sheetViews>
    <sheetView tabSelected="1" view="pageBreakPreview" zoomScaleNormal="80" zoomScaleSheetLayoutView="100" zoomScalePageLayoutView="80" workbookViewId="0">
      <selection activeCell="H6" sqref="H6"/>
    </sheetView>
  </sheetViews>
  <sheetFormatPr defaultRowHeight="15"/>
  <cols>
    <col min="1" max="1" width="5.28515625" customWidth="1"/>
    <col min="2" max="2" width="16.42578125" customWidth="1"/>
    <col min="4" max="4" width="8.42578125" customWidth="1"/>
    <col min="5" max="5" width="5" customWidth="1"/>
    <col min="6" max="6" width="22" customWidth="1"/>
    <col min="7" max="7" width="12.28515625" customWidth="1"/>
    <col min="8" max="8" width="18.85546875" customWidth="1"/>
    <col min="9" max="9" width="14.5703125" customWidth="1"/>
    <col min="10" max="10" width="14.28515625" customWidth="1"/>
    <col min="11" max="11" width="7.85546875" customWidth="1"/>
    <col min="12" max="12" width="17.85546875" style="527" customWidth="1"/>
    <col min="13" max="13" width="10.140625" style="527" customWidth="1"/>
    <col min="14" max="15" width="6" style="527" customWidth="1"/>
    <col min="16" max="16" width="8.140625" style="527" customWidth="1"/>
    <col min="17" max="17" width="12.42578125" style="527" customWidth="1"/>
    <col min="18" max="18" width="12.28515625" style="527" customWidth="1"/>
    <col min="19" max="19" width="12.42578125" style="527" customWidth="1"/>
    <col min="20" max="20" width="15.7109375" style="527" customWidth="1"/>
  </cols>
  <sheetData>
    <row r="1" spans="1:20">
      <c r="A1" s="1019" t="s">
        <v>1592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R1" s="1019"/>
      <c r="S1" s="1019"/>
      <c r="T1" s="1019"/>
    </row>
    <row r="2" spans="1:20">
      <c r="A2" s="1019" t="s">
        <v>774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1019"/>
      <c r="S2" s="1019"/>
      <c r="T2" s="1019"/>
    </row>
    <row r="3" spans="1:20">
      <c r="A3" s="9"/>
      <c r="B3" s="42"/>
      <c r="C3" s="42"/>
      <c r="D3" s="42"/>
      <c r="E3" s="42"/>
      <c r="F3" s="42"/>
      <c r="G3" s="9"/>
      <c r="H3" s="9"/>
      <c r="I3" s="9"/>
      <c r="J3" s="10"/>
      <c r="K3" s="9"/>
      <c r="L3" s="9"/>
      <c r="M3" s="10"/>
      <c r="N3" s="9"/>
      <c r="O3" s="9"/>
      <c r="P3" s="10"/>
      <c r="Q3" s="9"/>
      <c r="R3" s="9"/>
      <c r="S3" s="9"/>
      <c r="T3" s="9"/>
    </row>
    <row r="4" spans="1:20">
      <c r="A4" s="1020" t="s">
        <v>1</v>
      </c>
      <c r="B4" s="1020"/>
      <c r="C4" s="302" t="s">
        <v>0</v>
      </c>
      <c r="D4" s="54" t="s">
        <v>290</v>
      </c>
      <c r="E4" s="54"/>
      <c r="F4" s="13"/>
      <c r="G4" s="12"/>
      <c r="H4" s="12"/>
      <c r="I4" s="12"/>
      <c r="J4" s="11"/>
      <c r="K4" s="11"/>
      <c r="L4" s="9"/>
      <c r="M4" s="10"/>
      <c r="N4" s="11"/>
      <c r="O4" s="11"/>
      <c r="P4" s="10"/>
      <c r="Q4" s="9"/>
      <c r="R4" s="9"/>
      <c r="S4" s="9"/>
      <c r="T4" s="9"/>
    </row>
    <row r="5" spans="1:20">
      <c r="A5" s="11" t="s">
        <v>2</v>
      </c>
      <c r="B5" s="302"/>
      <c r="C5" s="302" t="s">
        <v>0</v>
      </c>
      <c r="D5" s="54" t="s">
        <v>27</v>
      </c>
      <c r="E5" s="54"/>
      <c r="F5" s="13"/>
      <c r="G5" s="12"/>
      <c r="H5" s="12"/>
      <c r="I5" s="382"/>
      <c r="J5" s="383">
        <f>I5*6</f>
        <v>0</v>
      </c>
      <c r="K5" s="11"/>
      <c r="L5" s="9"/>
      <c r="M5" s="10"/>
      <c r="N5" s="11"/>
      <c r="O5" s="11"/>
      <c r="P5" s="10"/>
      <c r="Q5" s="9"/>
      <c r="R5" s="9"/>
      <c r="S5" s="9"/>
      <c r="T5" s="9"/>
    </row>
    <row r="6" spans="1:20">
      <c r="A6" s="11" t="s">
        <v>3</v>
      </c>
      <c r="B6" s="302"/>
      <c r="C6" s="302" t="s">
        <v>0</v>
      </c>
      <c r="D6" s="54" t="s">
        <v>17</v>
      </c>
      <c r="E6" s="54"/>
      <c r="F6" s="13"/>
      <c r="G6" s="12"/>
      <c r="H6" s="12"/>
      <c r="I6" s="12"/>
      <c r="J6" s="11"/>
      <c r="K6" s="11"/>
      <c r="L6" s="9"/>
      <c r="M6" s="10"/>
      <c r="N6" s="11"/>
      <c r="O6" s="11"/>
      <c r="P6" s="10"/>
      <c r="Q6" s="9"/>
      <c r="R6" s="9"/>
      <c r="S6" s="9"/>
      <c r="T6" s="9"/>
    </row>
    <row r="7" spans="1:20">
      <c r="A7" s="11" t="s">
        <v>4</v>
      </c>
      <c r="B7" s="302"/>
      <c r="C7" s="302" t="s">
        <v>0</v>
      </c>
      <c r="D7" s="54" t="s">
        <v>18</v>
      </c>
      <c r="E7" s="54"/>
      <c r="F7" s="13"/>
      <c r="G7" s="12"/>
      <c r="H7" s="12"/>
      <c r="I7" s="12"/>
      <c r="J7" s="11"/>
      <c r="K7" s="11"/>
      <c r="L7" s="9"/>
      <c r="M7" s="10"/>
      <c r="N7" s="11"/>
      <c r="O7" s="11"/>
      <c r="P7" s="10"/>
      <c r="Q7" s="9"/>
      <c r="R7" s="9"/>
      <c r="S7" s="9"/>
      <c r="T7" s="9"/>
    </row>
    <row r="8" spans="1:20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  <c r="L8" s="12"/>
      <c r="M8" s="14"/>
      <c r="N8" s="13"/>
      <c r="O8" s="13"/>
      <c r="P8" s="14"/>
      <c r="Q8" s="12"/>
      <c r="R8" s="12"/>
      <c r="S8" s="12"/>
      <c r="T8" s="12"/>
    </row>
    <row r="9" spans="1:20" ht="29.25" customHeight="1">
      <c r="A9" s="1021" t="s">
        <v>6</v>
      </c>
      <c r="B9" s="1021" t="s">
        <v>7</v>
      </c>
      <c r="C9" s="1021"/>
      <c r="D9" s="1021"/>
      <c r="E9" s="1021"/>
      <c r="F9" s="1021"/>
      <c r="G9" s="1039" t="s">
        <v>178</v>
      </c>
      <c r="H9" s="1039" t="s">
        <v>179</v>
      </c>
      <c r="I9" s="1039" t="s">
        <v>187</v>
      </c>
      <c r="J9" s="1021" t="s">
        <v>10</v>
      </c>
      <c r="K9" s="1022" t="s">
        <v>11</v>
      </c>
      <c r="L9" s="1030" t="s">
        <v>13</v>
      </c>
      <c r="M9" s="1031"/>
      <c r="N9" s="1030" t="s">
        <v>201</v>
      </c>
      <c r="O9" s="1037"/>
      <c r="P9" s="1031"/>
      <c r="Q9" s="1022" t="s">
        <v>12</v>
      </c>
      <c r="R9" s="1039" t="s">
        <v>1075</v>
      </c>
      <c r="S9" s="1039" t="s">
        <v>1076</v>
      </c>
      <c r="T9" s="1039" t="s">
        <v>1077</v>
      </c>
    </row>
    <row r="10" spans="1:20" ht="63.75" customHeight="1">
      <c r="A10" s="1021"/>
      <c r="B10" s="234" t="s">
        <v>8</v>
      </c>
      <c r="C10" s="1017" t="s">
        <v>76</v>
      </c>
      <c r="D10" s="1018"/>
      <c r="E10" s="1017" t="s">
        <v>9</v>
      </c>
      <c r="F10" s="1018"/>
      <c r="G10" s="1040"/>
      <c r="H10" s="1040"/>
      <c r="I10" s="1040"/>
      <c r="J10" s="1021"/>
      <c r="K10" s="1022"/>
      <c r="L10" s="518" t="s">
        <v>14</v>
      </c>
      <c r="M10" s="518" t="s">
        <v>15</v>
      </c>
      <c r="N10" s="519" t="s">
        <v>1057</v>
      </c>
      <c r="O10" s="519" t="s">
        <v>1058</v>
      </c>
      <c r="P10" s="412" t="s">
        <v>1062</v>
      </c>
      <c r="Q10" s="1022"/>
      <c r="R10" s="1040"/>
      <c r="S10" s="1040"/>
      <c r="T10" s="1040"/>
    </row>
    <row r="11" spans="1:20" ht="48" customHeight="1">
      <c r="A11" s="15" t="s">
        <v>28</v>
      </c>
      <c r="B11" s="125" t="s">
        <v>19</v>
      </c>
      <c r="C11" s="986" t="s">
        <v>77</v>
      </c>
      <c r="D11" s="987"/>
      <c r="E11" s="990" t="s">
        <v>78</v>
      </c>
      <c r="F11" s="991"/>
      <c r="G11" s="37"/>
      <c r="H11" s="37"/>
      <c r="I11" s="37"/>
      <c r="J11" s="132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20" s="297" customFormat="1" ht="38.25" customHeight="1">
      <c r="A12" s="16"/>
      <c r="B12" s="43"/>
      <c r="C12" s="988"/>
      <c r="D12" s="989"/>
      <c r="E12" s="296">
        <v>1</v>
      </c>
      <c r="F12" s="2" t="s">
        <v>38</v>
      </c>
      <c r="G12" s="4" t="s">
        <v>180</v>
      </c>
      <c r="H12" s="2" t="s">
        <v>189</v>
      </c>
      <c r="I12" s="2" t="s">
        <v>188</v>
      </c>
      <c r="J12" s="4" t="s">
        <v>291</v>
      </c>
      <c r="K12" s="3" t="s">
        <v>39</v>
      </c>
      <c r="L12" s="147">
        <f>'[2]RAB MANUAL'!E23</f>
        <v>55200000</v>
      </c>
      <c r="M12" s="188" t="s">
        <v>74</v>
      </c>
      <c r="N12" s="188" t="s">
        <v>159</v>
      </c>
      <c r="O12" s="188">
        <v>0</v>
      </c>
      <c r="P12" s="6">
        <v>0</v>
      </c>
      <c r="Q12" s="6" t="s">
        <v>128</v>
      </c>
      <c r="R12" s="6" t="s">
        <v>16</v>
      </c>
      <c r="S12" s="6" t="s">
        <v>931</v>
      </c>
      <c r="T12" s="147">
        <v>55200000</v>
      </c>
    </row>
    <row r="13" spans="1:20" s="297" customFormat="1" ht="36.75" customHeight="1">
      <c r="A13" s="16"/>
      <c r="B13" s="43"/>
      <c r="C13" s="43"/>
      <c r="D13" s="56"/>
      <c r="E13" s="997" t="s">
        <v>79</v>
      </c>
      <c r="F13" s="998"/>
      <c r="G13" s="39"/>
      <c r="H13" s="39"/>
      <c r="I13" s="39"/>
      <c r="J13" s="3"/>
      <c r="K13" s="3"/>
      <c r="L13" s="147" t="s">
        <v>30</v>
      </c>
      <c r="M13" s="188"/>
      <c r="N13" s="188"/>
      <c r="O13" s="188"/>
      <c r="P13" s="6"/>
      <c r="Q13" s="188"/>
      <c r="R13" s="6"/>
      <c r="S13" s="188"/>
      <c r="T13" s="147" t="s">
        <v>30</v>
      </c>
    </row>
    <row r="14" spans="1:20" s="297" customFormat="1" ht="41.25" customHeight="1">
      <c r="A14" s="18"/>
      <c r="B14" s="285"/>
      <c r="C14" s="277"/>
      <c r="D14" s="57"/>
      <c r="E14" s="116" t="s">
        <v>28</v>
      </c>
      <c r="F14" s="2" t="s">
        <v>40</v>
      </c>
      <c r="G14" s="4" t="s">
        <v>180</v>
      </c>
      <c r="H14" s="2" t="s">
        <v>1521</v>
      </c>
      <c r="I14" s="2" t="s">
        <v>1520</v>
      </c>
      <c r="J14" s="4" t="s">
        <v>291</v>
      </c>
      <c r="K14" s="3" t="s">
        <v>1523</v>
      </c>
      <c r="L14" s="147">
        <v>385000000</v>
      </c>
      <c r="M14" s="188" t="s">
        <v>74</v>
      </c>
      <c r="N14" s="188" t="s">
        <v>1069</v>
      </c>
      <c r="O14" s="188" t="s">
        <v>1070</v>
      </c>
      <c r="P14" s="6">
        <v>0</v>
      </c>
      <c r="Q14" s="6" t="s">
        <v>128</v>
      </c>
      <c r="R14" s="6" t="s">
        <v>16</v>
      </c>
      <c r="S14" s="6" t="s">
        <v>931</v>
      </c>
      <c r="T14" s="147">
        <v>385000000</v>
      </c>
    </row>
    <row r="15" spans="1:20" s="297" customFormat="1" ht="25.5" customHeight="1">
      <c r="A15" s="18"/>
      <c r="B15" s="285"/>
      <c r="C15" s="277"/>
      <c r="D15" s="57"/>
      <c r="E15" s="1005" t="s">
        <v>80</v>
      </c>
      <c r="F15" s="1006"/>
      <c r="G15" s="35"/>
      <c r="H15" s="35"/>
      <c r="I15" s="35"/>
      <c r="J15" s="4"/>
      <c r="K15" s="3"/>
      <c r="L15" s="147"/>
      <c r="M15" s="188"/>
      <c r="N15" s="188"/>
      <c r="O15" s="188"/>
      <c r="P15" s="6"/>
      <c r="Q15" s="188"/>
      <c r="R15" s="6"/>
      <c r="S15" s="188"/>
      <c r="T15" s="147"/>
    </row>
    <row r="16" spans="1:20" s="297" customFormat="1" ht="42" customHeight="1">
      <c r="A16" s="18"/>
      <c r="B16" s="285"/>
      <c r="C16" s="277"/>
      <c r="D16" s="57"/>
      <c r="E16" s="116" t="s">
        <v>28</v>
      </c>
      <c r="F16" s="2" t="s">
        <v>41</v>
      </c>
      <c r="G16" s="4" t="s">
        <v>180</v>
      </c>
      <c r="H16" s="2" t="s">
        <v>1522</v>
      </c>
      <c r="I16" s="2" t="s">
        <v>1518</v>
      </c>
      <c r="J16" s="4" t="s">
        <v>291</v>
      </c>
      <c r="K16" s="3" t="s">
        <v>1519</v>
      </c>
      <c r="L16" s="147">
        <v>12409152</v>
      </c>
      <c r="M16" s="188" t="s">
        <v>74</v>
      </c>
      <c r="N16" s="188" t="s">
        <v>234</v>
      </c>
      <c r="O16" s="188" t="s">
        <v>1071</v>
      </c>
      <c r="P16" s="6">
        <v>0</v>
      </c>
      <c r="Q16" s="6" t="s">
        <v>128</v>
      </c>
      <c r="R16" s="6" t="s">
        <v>16</v>
      </c>
      <c r="S16" s="6" t="s">
        <v>931</v>
      </c>
      <c r="T16" s="147">
        <v>12409152</v>
      </c>
    </row>
    <row r="17" spans="1:20" s="297" customFormat="1" ht="84" customHeight="1">
      <c r="A17" s="18"/>
      <c r="B17" s="285"/>
      <c r="C17" s="277"/>
      <c r="D17" s="57"/>
      <c r="E17" s="997" t="s">
        <v>82</v>
      </c>
      <c r="F17" s="998"/>
      <c r="G17" s="39"/>
      <c r="H17" s="39"/>
      <c r="I17" s="39"/>
      <c r="J17" s="4"/>
      <c r="K17" s="3"/>
      <c r="L17" s="698"/>
      <c r="M17" s="696"/>
      <c r="N17" s="188"/>
      <c r="O17" s="188"/>
      <c r="P17" s="6"/>
      <c r="Q17" s="696"/>
      <c r="R17" s="6"/>
      <c r="S17" s="188"/>
      <c r="T17" s="147"/>
    </row>
    <row r="18" spans="1:20" s="297" customFormat="1" ht="39.75" customHeight="1">
      <c r="A18" s="18"/>
      <c r="B18" s="285"/>
      <c r="C18" s="277"/>
      <c r="D18" s="57"/>
      <c r="E18" s="298" t="s">
        <v>28</v>
      </c>
      <c r="F18" s="133" t="s">
        <v>42</v>
      </c>
      <c r="G18" s="121" t="s">
        <v>180</v>
      </c>
      <c r="H18" s="133" t="s">
        <v>190</v>
      </c>
      <c r="I18" s="133" t="s">
        <v>190</v>
      </c>
      <c r="J18" s="121" t="s">
        <v>291</v>
      </c>
      <c r="K18" s="122" t="s">
        <v>34</v>
      </c>
      <c r="L18" s="180">
        <v>174866000</v>
      </c>
      <c r="M18" s="262" t="s">
        <v>74</v>
      </c>
      <c r="N18" s="262" t="s">
        <v>1072</v>
      </c>
      <c r="O18" s="262" t="s">
        <v>1073</v>
      </c>
      <c r="P18" s="514">
        <v>0</v>
      </c>
      <c r="Q18" s="514" t="s">
        <v>128</v>
      </c>
      <c r="R18" s="514" t="s">
        <v>16</v>
      </c>
      <c r="S18" s="6" t="s">
        <v>931</v>
      </c>
      <c r="T18" s="180">
        <v>174866000</v>
      </c>
    </row>
    <row r="19" spans="1:20" s="297" customFormat="1" ht="18.75" customHeight="1">
      <c r="A19" s="18"/>
      <c r="B19" s="285"/>
      <c r="C19" s="277"/>
      <c r="D19" s="57"/>
      <c r="E19" s="1005" t="s">
        <v>81</v>
      </c>
      <c r="F19" s="1006"/>
      <c r="G19" s="35"/>
      <c r="H19" s="35"/>
      <c r="I19" s="35"/>
      <c r="J19" s="121"/>
      <c r="K19" s="122"/>
      <c r="L19" s="180"/>
      <c r="M19" s="262"/>
      <c r="N19" s="262"/>
      <c r="O19" s="262"/>
      <c r="P19" s="514"/>
      <c r="Q19" s="262"/>
      <c r="R19" s="514"/>
      <c r="S19" s="262"/>
      <c r="T19" s="180"/>
    </row>
    <row r="20" spans="1:20" s="297" customFormat="1" ht="30" customHeight="1">
      <c r="A20" s="18"/>
      <c r="B20" s="285"/>
      <c r="C20" s="277"/>
      <c r="D20" s="57"/>
      <c r="E20" s="298" t="s">
        <v>28</v>
      </c>
      <c r="F20" s="133" t="s">
        <v>43</v>
      </c>
      <c r="G20" s="121" t="s">
        <v>180</v>
      </c>
      <c r="H20" s="299" t="s">
        <v>295</v>
      </c>
      <c r="I20" s="133" t="s">
        <v>296</v>
      </c>
      <c r="J20" s="121" t="s">
        <v>291</v>
      </c>
      <c r="K20" s="122" t="s">
        <v>297</v>
      </c>
      <c r="L20" s="180">
        <v>111000000</v>
      </c>
      <c r="M20" s="262" t="s">
        <v>74</v>
      </c>
      <c r="N20" s="262" t="s">
        <v>1074</v>
      </c>
      <c r="O20" s="262" t="s">
        <v>1071</v>
      </c>
      <c r="P20" s="514">
        <v>0</v>
      </c>
      <c r="Q20" s="514" t="s">
        <v>128</v>
      </c>
      <c r="R20" s="514" t="s">
        <v>16</v>
      </c>
      <c r="S20" s="6" t="s">
        <v>931</v>
      </c>
      <c r="T20" s="180">
        <v>111000000</v>
      </c>
    </row>
    <row r="21" spans="1:20" s="297" customFormat="1" ht="71.25" customHeight="1">
      <c r="A21" s="18"/>
      <c r="B21" s="285"/>
      <c r="C21" s="277"/>
      <c r="D21" s="57"/>
      <c r="E21" s="999" t="s">
        <v>82</v>
      </c>
      <c r="F21" s="1000"/>
      <c r="G21" s="123"/>
      <c r="H21" s="123"/>
      <c r="I21" s="123"/>
      <c r="J21" s="121"/>
      <c r="K21" s="122"/>
      <c r="L21" s="180"/>
      <c r="M21" s="262"/>
      <c r="N21" s="262"/>
      <c r="O21" s="262"/>
      <c r="P21" s="514"/>
      <c r="Q21" s="262"/>
      <c r="R21" s="514"/>
      <c r="S21" s="262"/>
      <c r="T21" s="180"/>
    </row>
    <row r="22" spans="1:20" s="297" customFormat="1" ht="44.25" customHeight="1">
      <c r="A22" s="18"/>
      <c r="B22" s="285"/>
      <c r="C22" s="277"/>
      <c r="D22" s="57"/>
      <c r="E22" s="300" t="s">
        <v>28</v>
      </c>
      <c r="F22" s="133" t="s">
        <v>5</v>
      </c>
      <c r="G22" s="121" t="s">
        <v>180</v>
      </c>
      <c r="H22" s="301" t="s">
        <v>190</v>
      </c>
      <c r="I22" s="301" t="s">
        <v>190</v>
      </c>
      <c r="J22" s="121" t="s">
        <v>291</v>
      </c>
      <c r="K22" s="122" t="s">
        <v>34</v>
      </c>
      <c r="L22" s="180">
        <v>31206000</v>
      </c>
      <c r="M22" s="262" t="s">
        <v>74</v>
      </c>
      <c r="N22" s="262" t="s">
        <v>1074</v>
      </c>
      <c r="O22" s="262" t="s">
        <v>1070</v>
      </c>
      <c r="P22" s="514">
        <v>0</v>
      </c>
      <c r="Q22" s="514" t="s">
        <v>128</v>
      </c>
      <c r="R22" s="514" t="s">
        <v>16</v>
      </c>
      <c r="S22" s="6" t="s">
        <v>931</v>
      </c>
      <c r="T22" s="180">
        <v>31206000</v>
      </c>
    </row>
    <row r="23" spans="1:20" s="297" customFormat="1" ht="24.75" customHeight="1">
      <c r="A23" s="18"/>
      <c r="B23" s="285"/>
      <c r="C23" s="277"/>
      <c r="D23" s="57"/>
      <c r="E23" s="997" t="s">
        <v>83</v>
      </c>
      <c r="F23" s="998"/>
      <c r="G23" s="39"/>
      <c r="H23" s="39"/>
      <c r="I23" s="39"/>
      <c r="J23" s="4"/>
      <c r="K23" s="3"/>
      <c r="L23" s="147"/>
      <c r="M23" s="188"/>
      <c r="N23" s="188"/>
      <c r="O23" s="188"/>
      <c r="P23" s="6"/>
      <c r="Q23" s="188"/>
      <c r="R23" s="6"/>
      <c r="S23" s="188"/>
      <c r="T23" s="147"/>
    </row>
    <row r="24" spans="1:20" s="297" customFormat="1" ht="27.75" customHeight="1">
      <c r="A24" s="19"/>
      <c r="B24" s="22"/>
      <c r="C24" s="720"/>
      <c r="D24" s="731"/>
      <c r="E24" s="116" t="s">
        <v>28</v>
      </c>
      <c r="F24" s="2" t="s">
        <v>44</v>
      </c>
      <c r="G24" s="4" t="s">
        <v>180</v>
      </c>
      <c r="H24" s="117" t="s">
        <v>280</v>
      </c>
      <c r="I24" s="2" t="s">
        <v>281</v>
      </c>
      <c r="J24" s="4" t="s">
        <v>291</v>
      </c>
      <c r="K24" s="3" t="s">
        <v>282</v>
      </c>
      <c r="L24" s="147">
        <v>60030000</v>
      </c>
      <c r="M24" s="188" t="s">
        <v>74</v>
      </c>
      <c r="N24" s="188" t="s">
        <v>294</v>
      </c>
      <c r="O24" s="188">
        <v>0</v>
      </c>
      <c r="P24" s="6">
        <v>0</v>
      </c>
      <c r="Q24" s="6" t="s">
        <v>128</v>
      </c>
      <c r="R24" s="6" t="s">
        <v>16</v>
      </c>
      <c r="S24" s="6" t="s">
        <v>931</v>
      </c>
      <c r="T24" s="147">
        <v>60030000</v>
      </c>
    </row>
    <row r="25" spans="1:20" s="297" customFormat="1" ht="36.75" customHeight="1">
      <c r="A25" s="608"/>
      <c r="B25" s="699"/>
      <c r="C25" s="701"/>
      <c r="D25" s="609"/>
      <c r="E25" s="997" t="s">
        <v>786</v>
      </c>
      <c r="F25" s="998"/>
      <c r="G25" s="69"/>
      <c r="H25" s="136"/>
      <c r="I25" s="135"/>
      <c r="J25" s="4"/>
      <c r="K25" s="3"/>
      <c r="L25" s="147"/>
      <c r="M25" s="188"/>
      <c r="N25" s="188"/>
      <c r="O25" s="188"/>
      <c r="P25" s="6"/>
      <c r="Q25" s="6"/>
      <c r="R25" s="6"/>
      <c r="S25" s="6"/>
      <c r="T25" s="147"/>
    </row>
    <row r="26" spans="1:20" s="297" customFormat="1" ht="27.75" customHeight="1">
      <c r="A26" s="18"/>
      <c r="B26" s="304"/>
      <c r="C26" s="303"/>
      <c r="D26" s="57"/>
      <c r="E26" s="116" t="s">
        <v>319</v>
      </c>
      <c r="F26" s="135" t="s">
        <v>787</v>
      </c>
      <c r="G26" s="69" t="s">
        <v>180</v>
      </c>
      <c r="H26" s="135" t="s">
        <v>787</v>
      </c>
      <c r="I26" s="135" t="s">
        <v>787</v>
      </c>
      <c r="J26" s="4" t="s">
        <v>291</v>
      </c>
      <c r="K26" s="3" t="s">
        <v>792</v>
      </c>
      <c r="L26" s="147">
        <v>3000000</v>
      </c>
      <c r="M26" s="188" t="s">
        <v>75</v>
      </c>
      <c r="N26" s="188">
        <v>1956</v>
      </c>
      <c r="O26" s="188">
        <v>1776</v>
      </c>
      <c r="P26" s="6">
        <v>5</v>
      </c>
      <c r="Q26" s="6" t="s">
        <v>128</v>
      </c>
      <c r="R26" s="6" t="s">
        <v>16</v>
      </c>
      <c r="S26" s="6" t="s">
        <v>931</v>
      </c>
      <c r="T26" s="147">
        <v>3000000</v>
      </c>
    </row>
    <row r="27" spans="1:20" s="297" customFormat="1" ht="90" customHeight="1">
      <c r="A27" s="18"/>
      <c r="B27" s="304"/>
      <c r="C27" s="303"/>
      <c r="D27" s="57"/>
      <c r="E27" s="116" t="s">
        <v>29</v>
      </c>
      <c r="F27" s="135" t="s">
        <v>788</v>
      </c>
      <c r="G27" s="69" t="s">
        <v>180</v>
      </c>
      <c r="H27" s="135" t="s">
        <v>788</v>
      </c>
      <c r="I27" s="135" t="s">
        <v>790</v>
      </c>
      <c r="J27" s="4" t="s">
        <v>291</v>
      </c>
      <c r="K27" s="3" t="s">
        <v>34</v>
      </c>
      <c r="L27" s="147">
        <v>25000000</v>
      </c>
      <c r="M27" s="188" t="s">
        <v>75</v>
      </c>
      <c r="N27" s="188">
        <v>1956</v>
      </c>
      <c r="O27" s="188">
        <v>1776</v>
      </c>
      <c r="P27" s="6">
        <v>5</v>
      </c>
      <c r="Q27" s="6" t="s">
        <v>128</v>
      </c>
      <c r="R27" s="6" t="s">
        <v>16</v>
      </c>
      <c r="S27" s="6" t="s">
        <v>931</v>
      </c>
      <c r="T27" s="147">
        <v>25000000</v>
      </c>
    </row>
    <row r="28" spans="1:20" s="297" customFormat="1" ht="48" customHeight="1">
      <c r="A28" s="18"/>
      <c r="B28" s="304"/>
      <c r="C28" s="303"/>
      <c r="D28" s="57"/>
      <c r="E28" s="116" t="s">
        <v>31</v>
      </c>
      <c r="F28" s="135" t="s">
        <v>789</v>
      </c>
      <c r="G28" s="69" t="s">
        <v>180</v>
      </c>
      <c r="H28" s="135" t="s">
        <v>789</v>
      </c>
      <c r="I28" s="135" t="s">
        <v>791</v>
      </c>
      <c r="J28" s="4" t="s">
        <v>291</v>
      </c>
      <c r="K28" s="3" t="s">
        <v>34</v>
      </c>
      <c r="L28" s="147">
        <v>15000000</v>
      </c>
      <c r="M28" s="188" t="s">
        <v>75</v>
      </c>
      <c r="N28" s="188">
        <v>1956</v>
      </c>
      <c r="O28" s="188">
        <v>1776</v>
      </c>
      <c r="P28" s="6">
        <v>5</v>
      </c>
      <c r="Q28" s="6" t="s">
        <v>128</v>
      </c>
      <c r="R28" s="6" t="s">
        <v>16</v>
      </c>
      <c r="S28" s="6" t="s">
        <v>931</v>
      </c>
      <c r="T28" s="147">
        <v>15000000</v>
      </c>
    </row>
    <row r="29" spans="1:20" s="297" customFormat="1" ht="39.75" customHeight="1">
      <c r="A29" s="18"/>
      <c r="B29" s="285"/>
      <c r="C29" s="277"/>
      <c r="D29" s="57"/>
      <c r="E29" s="997" t="s">
        <v>84</v>
      </c>
      <c r="F29" s="998"/>
      <c r="G29" s="39"/>
      <c r="H29" s="39"/>
      <c r="I29" s="39"/>
      <c r="J29" s="4"/>
      <c r="K29" s="3"/>
      <c r="L29" s="147"/>
      <c r="M29" s="188"/>
      <c r="N29" s="188"/>
      <c r="O29" s="188"/>
      <c r="P29" s="6"/>
      <c r="Q29" s="188"/>
      <c r="R29" s="6"/>
      <c r="S29" s="188"/>
      <c r="T29" s="147"/>
    </row>
    <row r="30" spans="1:20" s="297" customFormat="1" ht="38.25" customHeight="1">
      <c r="A30" s="18"/>
      <c r="B30" s="285"/>
      <c r="C30" s="277"/>
      <c r="D30" s="57"/>
      <c r="E30" s="116" t="s">
        <v>28</v>
      </c>
      <c r="F30" s="2" t="s">
        <v>45</v>
      </c>
      <c r="G30" s="4" t="s">
        <v>180</v>
      </c>
      <c r="H30" s="117" t="s">
        <v>295</v>
      </c>
      <c r="I30" s="117" t="s">
        <v>296</v>
      </c>
      <c r="J30" s="4" t="s">
        <v>291</v>
      </c>
      <c r="K30" s="3" t="s">
        <v>297</v>
      </c>
      <c r="L30" s="147">
        <v>108000000</v>
      </c>
      <c r="M30" s="188" t="s">
        <v>74</v>
      </c>
      <c r="N30" s="188">
        <v>4</v>
      </c>
      <c r="O30" s="188">
        <v>5</v>
      </c>
      <c r="P30" s="6" t="s">
        <v>160</v>
      </c>
      <c r="Q30" s="6" t="s">
        <v>128</v>
      </c>
      <c r="R30" s="6" t="s">
        <v>16</v>
      </c>
      <c r="S30" s="6" t="s">
        <v>931</v>
      </c>
      <c r="T30" s="147">
        <v>108000000</v>
      </c>
    </row>
    <row r="31" spans="1:20" s="297" customFormat="1" ht="26.25" customHeight="1">
      <c r="A31" s="18"/>
      <c r="B31" s="285"/>
      <c r="C31" s="277"/>
      <c r="D31" s="57"/>
      <c r="E31" s="997" t="s">
        <v>773</v>
      </c>
      <c r="F31" s="998"/>
      <c r="G31" s="39"/>
      <c r="H31" s="39"/>
      <c r="I31" s="39"/>
      <c r="J31" s="4"/>
      <c r="K31" s="3"/>
      <c r="L31" s="147"/>
      <c r="M31" s="188"/>
      <c r="N31" s="188"/>
      <c r="O31" s="188"/>
      <c r="P31" s="6"/>
      <c r="Q31" s="188"/>
      <c r="R31" s="6"/>
      <c r="S31" s="188"/>
      <c r="T31" s="147"/>
    </row>
    <row r="32" spans="1:20" s="297" customFormat="1" ht="52.5" customHeight="1">
      <c r="A32" s="18"/>
      <c r="B32" s="285"/>
      <c r="C32" s="277"/>
      <c r="D32" s="57"/>
      <c r="E32" s="116" t="s">
        <v>28</v>
      </c>
      <c r="F32" s="2" t="s">
        <v>46</v>
      </c>
      <c r="G32" s="4" t="s">
        <v>180</v>
      </c>
      <c r="H32" s="117" t="s">
        <v>295</v>
      </c>
      <c r="I32" s="2" t="s">
        <v>296</v>
      </c>
      <c r="J32" s="4" t="s">
        <v>291</v>
      </c>
      <c r="K32" s="3" t="s">
        <v>297</v>
      </c>
      <c r="L32" s="147">
        <v>1166400</v>
      </c>
      <c r="M32" s="188" t="s">
        <v>74</v>
      </c>
      <c r="N32" s="188">
        <v>4</v>
      </c>
      <c r="O32" s="188">
        <v>5</v>
      </c>
      <c r="P32" s="6" t="s">
        <v>160</v>
      </c>
      <c r="Q32" s="6" t="s">
        <v>128</v>
      </c>
      <c r="R32" s="6" t="s">
        <v>16</v>
      </c>
      <c r="S32" s="6" t="s">
        <v>931</v>
      </c>
      <c r="T32" s="147">
        <v>1166400</v>
      </c>
    </row>
    <row r="33" spans="1:20" s="297" customFormat="1" ht="25.5" customHeight="1">
      <c r="A33" s="18"/>
      <c r="B33" s="285"/>
      <c r="C33" s="277"/>
      <c r="D33" s="57"/>
      <c r="E33" s="997" t="s">
        <v>85</v>
      </c>
      <c r="F33" s="998"/>
      <c r="G33" s="39"/>
      <c r="H33" s="39"/>
      <c r="I33" s="279"/>
      <c r="J33" s="4"/>
      <c r="K33" s="3"/>
      <c r="L33" s="147"/>
      <c r="M33" s="188"/>
      <c r="N33" s="188"/>
      <c r="O33" s="188"/>
      <c r="P33" s="6"/>
      <c r="Q33" s="188"/>
      <c r="R33" s="6"/>
      <c r="S33" s="188"/>
      <c r="T33" s="147"/>
    </row>
    <row r="34" spans="1:20" s="297" customFormat="1" ht="28.5" customHeight="1">
      <c r="A34" s="18"/>
      <c r="B34" s="285"/>
      <c r="C34" s="277"/>
      <c r="D34" s="57"/>
      <c r="E34" s="116" t="s">
        <v>28</v>
      </c>
      <c r="F34" s="2" t="s">
        <v>47</v>
      </c>
      <c r="G34" s="4" t="s">
        <v>180</v>
      </c>
      <c r="H34" s="2" t="s">
        <v>295</v>
      </c>
      <c r="I34" s="2" t="s">
        <v>296</v>
      </c>
      <c r="J34" s="4" t="s">
        <v>291</v>
      </c>
      <c r="K34" s="3" t="s">
        <v>297</v>
      </c>
      <c r="L34" s="147">
        <v>1166400</v>
      </c>
      <c r="M34" s="188" t="s">
        <v>74</v>
      </c>
      <c r="N34" s="188">
        <v>5</v>
      </c>
      <c r="O34" s="188">
        <v>4</v>
      </c>
      <c r="P34" s="6" t="s">
        <v>298</v>
      </c>
      <c r="Q34" s="6" t="s">
        <v>128</v>
      </c>
      <c r="R34" s="6" t="s">
        <v>16</v>
      </c>
      <c r="S34" s="6" t="s">
        <v>931</v>
      </c>
      <c r="T34" s="147">
        <v>1166400</v>
      </c>
    </row>
    <row r="35" spans="1:20" s="297" customFormat="1" ht="24.75" customHeight="1">
      <c r="A35" s="18"/>
      <c r="B35" s="285"/>
      <c r="C35" s="277"/>
      <c r="D35" s="57"/>
      <c r="E35" s="1005" t="s">
        <v>86</v>
      </c>
      <c r="F35" s="1006"/>
      <c r="G35" s="35"/>
      <c r="H35" s="280"/>
      <c r="I35" s="280"/>
      <c r="J35" s="4"/>
      <c r="K35" s="3"/>
      <c r="L35" s="147"/>
      <c r="M35" s="188"/>
      <c r="N35" s="188"/>
      <c r="O35" s="188"/>
      <c r="P35" s="6"/>
      <c r="Q35" s="188"/>
      <c r="R35" s="6"/>
      <c r="S35" s="188"/>
      <c r="T35" s="147"/>
    </row>
    <row r="36" spans="1:20" s="297" customFormat="1" ht="39" customHeight="1">
      <c r="A36" s="18"/>
      <c r="B36" s="285"/>
      <c r="C36" s="277"/>
      <c r="D36" s="57"/>
      <c r="E36" s="116" t="s">
        <v>28</v>
      </c>
      <c r="F36" s="2" t="s">
        <v>48</v>
      </c>
      <c r="G36" s="4" t="s">
        <v>180</v>
      </c>
      <c r="H36" s="2" t="s">
        <v>280</v>
      </c>
      <c r="I36" s="2" t="s">
        <v>281</v>
      </c>
      <c r="J36" s="4" t="s">
        <v>291</v>
      </c>
      <c r="K36" s="3" t="s">
        <v>282</v>
      </c>
      <c r="L36" s="147">
        <v>1555200</v>
      </c>
      <c r="M36" s="188" t="s">
        <v>74</v>
      </c>
      <c r="N36" s="188">
        <v>12</v>
      </c>
      <c r="O36" s="188">
        <v>0</v>
      </c>
      <c r="P36" s="6" t="s">
        <v>283</v>
      </c>
      <c r="Q36" s="6" t="s">
        <v>128</v>
      </c>
      <c r="R36" s="6" t="s">
        <v>16</v>
      </c>
      <c r="S36" s="6" t="s">
        <v>931</v>
      </c>
      <c r="T36" s="147">
        <v>1555200</v>
      </c>
    </row>
    <row r="37" spans="1:20" s="297" customFormat="1" ht="49.5" customHeight="1">
      <c r="A37" s="18"/>
      <c r="B37" s="700"/>
      <c r="C37" s="702"/>
      <c r="D37" s="57"/>
      <c r="E37" s="134" t="s">
        <v>165</v>
      </c>
      <c r="F37" s="2" t="s">
        <v>1532</v>
      </c>
      <c r="G37" s="4" t="s">
        <v>180</v>
      </c>
      <c r="H37" s="2" t="s">
        <v>1532</v>
      </c>
      <c r="I37" s="2" t="s">
        <v>1534</v>
      </c>
      <c r="J37" s="4" t="s">
        <v>291</v>
      </c>
      <c r="K37" s="3" t="s">
        <v>1073</v>
      </c>
      <c r="L37" s="147">
        <v>1500000</v>
      </c>
      <c r="M37" s="188" t="s">
        <v>75</v>
      </c>
      <c r="N37" s="188"/>
      <c r="O37" s="188"/>
      <c r="P37" s="6" t="s">
        <v>1533</v>
      </c>
      <c r="Q37" s="6" t="s">
        <v>128</v>
      </c>
      <c r="R37" s="6" t="s">
        <v>16</v>
      </c>
      <c r="S37" s="6" t="s">
        <v>931</v>
      </c>
      <c r="T37" s="147">
        <v>1500000</v>
      </c>
    </row>
    <row r="38" spans="1:20" s="297" customFormat="1" ht="36.75" customHeight="1">
      <c r="A38" s="18"/>
      <c r="B38" s="285"/>
      <c r="C38" s="986" t="s">
        <v>87</v>
      </c>
      <c r="D38" s="987"/>
      <c r="E38" s="1005" t="s">
        <v>232</v>
      </c>
      <c r="F38" s="1006"/>
      <c r="G38" s="35"/>
      <c r="H38" s="697"/>
      <c r="I38" s="35"/>
      <c r="J38" s="4"/>
      <c r="K38" s="3"/>
      <c r="L38" s="147"/>
      <c r="M38" s="188"/>
      <c r="N38" s="188"/>
      <c r="O38" s="188"/>
      <c r="P38" s="6"/>
      <c r="Q38" s="188"/>
      <c r="R38" s="6" t="s">
        <v>30</v>
      </c>
      <c r="S38" s="188"/>
      <c r="T38" s="147"/>
    </row>
    <row r="39" spans="1:20" s="297" customFormat="1" ht="39" customHeight="1">
      <c r="A39" s="18"/>
      <c r="B39" s="285"/>
      <c r="C39" s="988"/>
      <c r="D39" s="989"/>
      <c r="E39" s="116" t="s">
        <v>28</v>
      </c>
      <c r="F39" s="2" t="s">
        <v>1409</v>
      </c>
      <c r="G39" s="4" t="s">
        <v>180</v>
      </c>
      <c r="H39" s="117" t="s">
        <v>192</v>
      </c>
      <c r="I39" s="117" t="s">
        <v>191</v>
      </c>
      <c r="J39" s="4" t="s">
        <v>291</v>
      </c>
      <c r="K39" s="3" t="s">
        <v>36</v>
      </c>
      <c r="L39" s="147">
        <f>'[2]RAB MANUAL'!E839</f>
        <v>15000000</v>
      </c>
      <c r="M39" s="188" t="s">
        <v>74</v>
      </c>
      <c r="N39" s="188">
        <v>1956</v>
      </c>
      <c r="O39" s="188">
        <v>1776</v>
      </c>
      <c r="P39" s="155">
        <v>10</v>
      </c>
      <c r="Q39" s="188" t="s">
        <v>137</v>
      </c>
      <c r="R39" s="6" t="s">
        <v>16</v>
      </c>
      <c r="S39" s="6" t="s">
        <v>931</v>
      </c>
      <c r="T39" s="147">
        <v>15000000</v>
      </c>
    </row>
    <row r="40" spans="1:20" s="297" customFormat="1" ht="40.5" customHeight="1">
      <c r="A40" s="18"/>
      <c r="B40" s="285"/>
      <c r="C40" s="277"/>
      <c r="D40" s="58"/>
      <c r="E40" s="134" t="s">
        <v>29</v>
      </c>
      <c r="F40" s="2" t="s">
        <v>172</v>
      </c>
      <c r="G40" s="4" t="s">
        <v>186</v>
      </c>
      <c r="H40" s="2" t="s">
        <v>193</v>
      </c>
      <c r="I40" s="117" t="s">
        <v>194</v>
      </c>
      <c r="J40" s="4" t="s">
        <v>291</v>
      </c>
      <c r="K40" s="3" t="s">
        <v>36</v>
      </c>
      <c r="L40" s="147">
        <f>'[2]RAB MANUAL'!E847</f>
        <v>4000000</v>
      </c>
      <c r="M40" s="188" t="s">
        <v>74</v>
      </c>
      <c r="N40" s="188">
        <v>1956</v>
      </c>
      <c r="O40" s="188">
        <v>1776</v>
      </c>
      <c r="P40" s="155">
        <v>10</v>
      </c>
      <c r="Q40" s="188" t="s">
        <v>137</v>
      </c>
      <c r="R40" s="6" t="s">
        <v>16</v>
      </c>
      <c r="S40" s="6" t="s">
        <v>931</v>
      </c>
      <c r="T40" s="147">
        <v>4000000</v>
      </c>
    </row>
    <row r="41" spans="1:20" s="297" customFormat="1" ht="27" customHeight="1">
      <c r="A41" s="18"/>
      <c r="B41" s="285"/>
      <c r="C41" s="277"/>
      <c r="D41" s="58"/>
      <c r="E41" s="134" t="s">
        <v>164</v>
      </c>
      <c r="F41" s="2" t="s">
        <v>1410</v>
      </c>
      <c r="G41" s="69" t="s">
        <v>180</v>
      </c>
      <c r="H41" s="135" t="s">
        <v>559</v>
      </c>
      <c r="I41" s="136" t="s">
        <v>560</v>
      </c>
      <c r="J41" s="4" t="s">
        <v>291</v>
      </c>
      <c r="K41" s="3" t="s">
        <v>36</v>
      </c>
      <c r="L41" s="147">
        <v>1500000</v>
      </c>
      <c r="M41" s="188" t="s">
        <v>74</v>
      </c>
      <c r="N41" s="188">
        <v>1956</v>
      </c>
      <c r="O41" s="188">
        <v>1776</v>
      </c>
      <c r="P41" s="155">
        <v>10</v>
      </c>
      <c r="Q41" s="188" t="s">
        <v>137</v>
      </c>
      <c r="R41" s="6" t="s">
        <v>16</v>
      </c>
      <c r="S41" s="6" t="s">
        <v>931</v>
      </c>
      <c r="T41" s="147">
        <v>1500000</v>
      </c>
    </row>
    <row r="42" spans="1:20" s="297" customFormat="1" ht="22.5" customHeight="1">
      <c r="A42" s="18"/>
      <c r="B42" s="379"/>
      <c r="C42" s="378"/>
      <c r="D42" s="58"/>
      <c r="E42" s="134" t="s">
        <v>163</v>
      </c>
      <c r="F42" s="2" t="s">
        <v>962</v>
      </c>
      <c r="G42" s="69" t="s">
        <v>180</v>
      </c>
      <c r="H42" s="2" t="s">
        <v>962</v>
      </c>
      <c r="I42" s="2" t="s">
        <v>962</v>
      </c>
      <c r="J42" s="4" t="s">
        <v>291</v>
      </c>
      <c r="K42" s="3" t="s">
        <v>378</v>
      </c>
      <c r="L42" s="147">
        <v>45000000</v>
      </c>
      <c r="M42" s="188" t="s">
        <v>74</v>
      </c>
      <c r="N42" s="188">
        <v>7</v>
      </c>
      <c r="O42" s="188">
        <v>10</v>
      </c>
      <c r="P42" s="6">
        <v>0</v>
      </c>
      <c r="Q42" s="188" t="s">
        <v>137</v>
      </c>
      <c r="R42" s="6" t="s">
        <v>16</v>
      </c>
      <c r="S42" s="6" t="s">
        <v>931</v>
      </c>
      <c r="T42" s="147">
        <v>45000000</v>
      </c>
    </row>
    <row r="43" spans="1:20" s="297" customFormat="1" ht="36.75" customHeight="1">
      <c r="A43" s="18"/>
      <c r="B43" s="285"/>
      <c r="C43" s="277"/>
      <c r="D43" s="58"/>
      <c r="E43" s="134" t="s">
        <v>161</v>
      </c>
      <c r="F43" s="2" t="s">
        <v>558</v>
      </c>
      <c r="G43" s="69" t="s">
        <v>180</v>
      </c>
      <c r="H43" s="135" t="s">
        <v>561</v>
      </c>
      <c r="I43" s="136" t="s">
        <v>562</v>
      </c>
      <c r="J43" s="4" t="s">
        <v>291</v>
      </c>
      <c r="K43" s="3" t="s">
        <v>378</v>
      </c>
      <c r="L43" s="147">
        <v>22000000</v>
      </c>
      <c r="M43" s="188" t="s">
        <v>74</v>
      </c>
      <c r="N43" s="188">
        <v>7</v>
      </c>
      <c r="O43" s="188">
        <v>10</v>
      </c>
      <c r="P43" s="6">
        <v>0</v>
      </c>
      <c r="Q43" s="188" t="s">
        <v>137</v>
      </c>
      <c r="R43" s="6" t="s">
        <v>16</v>
      </c>
      <c r="S43" s="6" t="s">
        <v>931</v>
      </c>
      <c r="T43" s="147">
        <v>22000000</v>
      </c>
    </row>
    <row r="44" spans="1:20" s="297" customFormat="1" ht="26.25" customHeight="1">
      <c r="A44" s="18"/>
      <c r="B44" s="285"/>
      <c r="C44" s="277"/>
      <c r="D44" s="58"/>
      <c r="E44" s="134" t="s">
        <v>166</v>
      </c>
      <c r="F44" s="2" t="s">
        <v>673</v>
      </c>
      <c r="G44" s="69" t="s">
        <v>180</v>
      </c>
      <c r="H44" s="2" t="s">
        <v>677</v>
      </c>
      <c r="I44" s="2" t="s">
        <v>675</v>
      </c>
      <c r="J44" s="4" t="s">
        <v>291</v>
      </c>
      <c r="K44" s="3" t="s">
        <v>678</v>
      </c>
      <c r="L44" s="147">
        <v>30000000</v>
      </c>
      <c r="M44" s="188" t="s">
        <v>74</v>
      </c>
      <c r="N44" s="188">
        <v>7</v>
      </c>
      <c r="O44" s="188">
        <v>10</v>
      </c>
      <c r="P44" s="6">
        <v>0</v>
      </c>
      <c r="Q44" s="188" t="s">
        <v>137</v>
      </c>
      <c r="R44" s="6" t="s">
        <v>16</v>
      </c>
      <c r="S44" s="6" t="s">
        <v>931</v>
      </c>
      <c r="T44" s="147">
        <v>30000000</v>
      </c>
    </row>
    <row r="45" spans="1:20" s="297" customFormat="1" ht="27.75" customHeight="1">
      <c r="A45" s="19"/>
      <c r="B45" s="22"/>
      <c r="C45" s="720"/>
      <c r="D45" s="61"/>
      <c r="E45" s="134" t="s">
        <v>162</v>
      </c>
      <c r="F45" s="2" t="s">
        <v>1276</v>
      </c>
      <c r="G45" s="69" t="s">
        <v>180</v>
      </c>
      <c r="H45" s="2" t="s">
        <v>677</v>
      </c>
      <c r="I45" s="2" t="s">
        <v>675</v>
      </c>
      <c r="J45" s="4" t="s">
        <v>291</v>
      </c>
      <c r="K45" s="3" t="s">
        <v>679</v>
      </c>
      <c r="L45" s="147">
        <v>2000000</v>
      </c>
      <c r="M45" s="188" t="s">
        <v>74</v>
      </c>
      <c r="N45" s="188">
        <v>7</v>
      </c>
      <c r="O45" s="188">
        <v>10</v>
      </c>
      <c r="P45" s="6">
        <v>0</v>
      </c>
      <c r="Q45" s="188" t="s">
        <v>137</v>
      </c>
      <c r="R45" s="6" t="s">
        <v>16</v>
      </c>
      <c r="S45" s="6" t="s">
        <v>931</v>
      </c>
      <c r="T45" s="147">
        <v>2000000</v>
      </c>
    </row>
    <row r="46" spans="1:20" s="297" customFormat="1" ht="23.25" customHeight="1">
      <c r="A46" s="18"/>
      <c r="B46" s="343"/>
      <c r="C46" s="342"/>
      <c r="D46" s="58"/>
      <c r="E46" s="134" t="s">
        <v>631</v>
      </c>
      <c r="F46" s="2" t="s">
        <v>933</v>
      </c>
      <c r="G46" s="69" t="s">
        <v>466</v>
      </c>
      <c r="H46" s="2" t="s">
        <v>934</v>
      </c>
      <c r="I46" s="2" t="s">
        <v>935</v>
      </c>
      <c r="J46" s="4" t="s">
        <v>291</v>
      </c>
      <c r="K46" s="3" t="s">
        <v>579</v>
      </c>
      <c r="L46" s="147">
        <v>15000000</v>
      </c>
      <c r="M46" s="188" t="s">
        <v>74</v>
      </c>
      <c r="N46" s="188">
        <v>7</v>
      </c>
      <c r="O46" s="188">
        <v>10</v>
      </c>
      <c r="P46" s="6">
        <v>0</v>
      </c>
      <c r="Q46" s="188" t="s">
        <v>230</v>
      </c>
      <c r="R46" s="6" t="s">
        <v>16</v>
      </c>
      <c r="S46" s="6" t="s">
        <v>931</v>
      </c>
      <c r="T46" s="147">
        <v>15000000</v>
      </c>
    </row>
    <row r="47" spans="1:20" s="297" customFormat="1" ht="25.5" customHeight="1">
      <c r="A47" s="18"/>
      <c r="B47" s="700"/>
      <c r="C47" s="702"/>
      <c r="D47" s="58"/>
      <c r="E47" s="134" t="s">
        <v>493</v>
      </c>
      <c r="F47" s="2" t="s">
        <v>942</v>
      </c>
      <c r="G47" s="69" t="s">
        <v>466</v>
      </c>
      <c r="H47" s="2" t="s">
        <v>942</v>
      </c>
      <c r="I47" s="2" t="s">
        <v>944</v>
      </c>
      <c r="J47" s="4" t="s">
        <v>291</v>
      </c>
      <c r="K47" s="3" t="s">
        <v>945</v>
      </c>
      <c r="L47" s="147">
        <v>14000000</v>
      </c>
      <c r="M47" s="188" t="s">
        <v>74</v>
      </c>
      <c r="N47" s="188">
        <v>7</v>
      </c>
      <c r="O47" s="188">
        <v>10</v>
      </c>
      <c r="P47" s="6">
        <v>0</v>
      </c>
      <c r="Q47" s="188" t="s">
        <v>230</v>
      </c>
      <c r="R47" s="6" t="s">
        <v>16</v>
      </c>
      <c r="S47" s="6" t="s">
        <v>931</v>
      </c>
      <c r="T47" s="147">
        <v>14000000</v>
      </c>
    </row>
    <row r="48" spans="1:20" s="297" customFormat="1" ht="51.75" customHeight="1">
      <c r="A48" s="18"/>
      <c r="B48" s="700"/>
      <c r="C48" s="702"/>
      <c r="D48" s="58"/>
      <c r="E48" s="134" t="s">
        <v>494</v>
      </c>
      <c r="F48" s="2" t="s">
        <v>1247</v>
      </c>
      <c r="G48" s="69" t="s">
        <v>466</v>
      </c>
      <c r="H48" s="2" t="s">
        <v>1298</v>
      </c>
      <c r="I48" s="2" t="s">
        <v>1297</v>
      </c>
      <c r="J48" s="4" t="s">
        <v>291</v>
      </c>
      <c r="K48" s="3" t="s">
        <v>458</v>
      </c>
      <c r="L48" s="147">
        <v>80000000</v>
      </c>
      <c r="M48" s="188" t="s">
        <v>74</v>
      </c>
      <c r="N48" s="188">
        <v>7</v>
      </c>
      <c r="O48" s="188">
        <v>10</v>
      </c>
      <c r="P48" s="6">
        <v>0</v>
      </c>
      <c r="Q48" s="188" t="s">
        <v>230</v>
      </c>
      <c r="R48" s="6" t="s">
        <v>16</v>
      </c>
      <c r="S48" s="6" t="s">
        <v>931</v>
      </c>
      <c r="T48" s="147">
        <v>80000000</v>
      </c>
    </row>
    <row r="49" spans="1:20" s="297" customFormat="1" ht="63.75" customHeight="1">
      <c r="A49" s="18"/>
      <c r="B49" s="425"/>
      <c r="C49" s="426"/>
      <c r="D49" s="58"/>
      <c r="E49" s="134" t="s">
        <v>577</v>
      </c>
      <c r="F49" s="2" t="s">
        <v>1266</v>
      </c>
      <c r="G49" s="69" t="s">
        <v>466</v>
      </c>
      <c r="H49" s="135" t="s">
        <v>1267</v>
      </c>
      <c r="I49" s="135" t="s">
        <v>1268</v>
      </c>
      <c r="J49" s="4" t="s">
        <v>291</v>
      </c>
      <c r="K49" s="3" t="s">
        <v>458</v>
      </c>
      <c r="L49" s="147">
        <v>10000000</v>
      </c>
      <c r="M49" s="188" t="s">
        <v>74</v>
      </c>
      <c r="N49" s="188">
        <v>7</v>
      </c>
      <c r="O49" s="188">
        <v>10</v>
      </c>
      <c r="P49" s="6">
        <v>0</v>
      </c>
      <c r="Q49" s="188" t="s">
        <v>137</v>
      </c>
      <c r="R49" s="6" t="s">
        <v>16</v>
      </c>
      <c r="S49" s="6" t="s">
        <v>931</v>
      </c>
      <c r="T49" s="147">
        <v>10000000</v>
      </c>
    </row>
    <row r="50" spans="1:20" s="297" customFormat="1" ht="28.5" customHeight="1">
      <c r="A50" s="18"/>
      <c r="B50" s="430"/>
      <c r="C50" s="429"/>
      <c r="D50" s="58"/>
      <c r="E50" s="134" t="s">
        <v>638</v>
      </c>
      <c r="F50" s="2" t="s">
        <v>1271</v>
      </c>
      <c r="G50" s="69" t="s">
        <v>466</v>
      </c>
      <c r="H50" s="2" t="s">
        <v>1271</v>
      </c>
      <c r="I50" s="2" t="s">
        <v>1271</v>
      </c>
      <c r="J50" s="4" t="s">
        <v>291</v>
      </c>
      <c r="K50" s="3" t="s">
        <v>36</v>
      </c>
      <c r="L50" s="147">
        <v>10000000</v>
      </c>
      <c r="M50" s="188" t="s">
        <v>74</v>
      </c>
      <c r="N50" s="188">
        <v>7</v>
      </c>
      <c r="O50" s="188">
        <v>10</v>
      </c>
      <c r="P50" s="6">
        <v>0</v>
      </c>
      <c r="Q50" s="188" t="s">
        <v>230</v>
      </c>
      <c r="R50" s="6" t="s">
        <v>447</v>
      </c>
      <c r="S50" s="6" t="s">
        <v>931</v>
      </c>
      <c r="T50" s="147">
        <v>10000000</v>
      </c>
    </row>
    <row r="51" spans="1:20" s="297" customFormat="1" ht="25.5" customHeight="1">
      <c r="A51" s="18"/>
      <c r="B51" s="432"/>
      <c r="C51" s="433"/>
      <c r="D51" s="58"/>
      <c r="E51" s="134" t="s">
        <v>932</v>
      </c>
      <c r="F51" s="2" t="s">
        <v>1272</v>
      </c>
      <c r="G51" s="69" t="s">
        <v>466</v>
      </c>
      <c r="H51" s="2" t="s">
        <v>1274</v>
      </c>
      <c r="I51" s="2" t="s">
        <v>1275</v>
      </c>
      <c r="J51" s="4" t="s">
        <v>291</v>
      </c>
      <c r="K51" s="3" t="s">
        <v>977</v>
      </c>
      <c r="L51" s="147">
        <v>10000000</v>
      </c>
      <c r="M51" s="188" t="s">
        <v>74</v>
      </c>
      <c r="N51" s="188">
        <v>7</v>
      </c>
      <c r="O51" s="188">
        <v>10</v>
      </c>
      <c r="P51" s="6">
        <v>0</v>
      </c>
      <c r="Q51" s="188" t="s">
        <v>230</v>
      </c>
      <c r="R51" s="6" t="s">
        <v>447</v>
      </c>
      <c r="S51" s="6" t="s">
        <v>931</v>
      </c>
      <c r="T51" s="147">
        <v>10000000</v>
      </c>
    </row>
    <row r="52" spans="1:20" s="297" customFormat="1" ht="39" customHeight="1">
      <c r="A52" s="18"/>
      <c r="B52" s="285"/>
      <c r="C52" s="277"/>
      <c r="D52" s="58"/>
      <c r="E52" s="134" t="s">
        <v>1270</v>
      </c>
      <c r="F52" s="2" t="s">
        <v>753</v>
      </c>
      <c r="G52" s="69" t="s">
        <v>180</v>
      </c>
      <c r="H52" s="135" t="s">
        <v>753</v>
      </c>
      <c r="I52" s="135" t="s">
        <v>754</v>
      </c>
      <c r="J52" s="4" t="s">
        <v>291</v>
      </c>
      <c r="K52" s="3" t="s">
        <v>783</v>
      </c>
      <c r="L52" s="147">
        <v>245000000</v>
      </c>
      <c r="M52" s="188" t="s">
        <v>74</v>
      </c>
      <c r="N52" s="188">
        <v>7</v>
      </c>
      <c r="O52" s="188">
        <v>10</v>
      </c>
      <c r="P52" s="6">
        <v>0</v>
      </c>
      <c r="Q52" s="188" t="s">
        <v>137</v>
      </c>
      <c r="R52" s="6" t="s">
        <v>16</v>
      </c>
      <c r="S52" s="6" t="s">
        <v>931</v>
      </c>
      <c r="T52" s="147">
        <v>245000000</v>
      </c>
    </row>
    <row r="53" spans="1:20" s="297" customFormat="1" ht="38.25" customHeight="1">
      <c r="A53" s="18"/>
      <c r="B53" s="423"/>
      <c r="C53" s="422"/>
      <c r="D53" s="58"/>
      <c r="E53" s="134" t="s">
        <v>1273</v>
      </c>
      <c r="F53" s="2" t="s">
        <v>1248</v>
      </c>
      <c r="G53" s="69" t="s">
        <v>457</v>
      </c>
      <c r="H53" s="2" t="s">
        <v>1248</v>
      </c>
      <c r="I53" s="2" t="s">
        <v>1248</v>
      </c>
      <c r="J53" s="4" t="s">
        <v>291</v>
      </c>
      <c r="K53" s="3" t="s">
        <v>36</v>
      </c>
      <c r="L53" s="147">
        <v>20000000</v>
      </c>
      <c r="M53" s="188" t="s">
        <v>74</v>
      </c>
      <c r="N53" s="188">
        <v>7</v>
      </c>
      <c r="O53" s="188">
        <v>10</v>
      </c>
      <c r="P53" s="6">
        <v>0</v>
      </c>
      <c r="Q53" s="188" t="s">
        <v>137</v>
      </c>
      <c r="R53" s="6" t="s">
        <v>16</v>
      </c>
      <c r="S53" s="6" t="s">
        <v>931</v>
      </c>
      <c r="T53" s="147">
        <v>20000000</v>
      </c>
    </row>
    <row r="54" spans="1:20" s="297" customFormat="1" ht="41.25" customHeight="1">
      <c r="A54" s="18"/>
      <c r="B54" s="719"/>
      <c r="C54" s="710"/>
      <c r="D54" s="58"/>
      <c r="E54" s="134" t="s">
        <v>1549</v>
      </c>
      <c r="F54" s="2" t="s">
        <v>1582</v>
      </c>
      <c r="G54" s="69" t="s">
        <v>180</v>
      </c>
      <c r="H54" s="2" t="s">
        <v>1579</v>
      </c>
      <c r="I54" s="2" t="s">
        <v>1580</v>
      </c>
      <c r="J54" s="4" t="s">
        <v>291</v>
      </c>
      <c r="K54" s="3" t="s">
        <v>996</v>
      </c>
      <c r="L54" s="147">
        <v>20000000</v>
      </c>
      <c r="M54" s="188" t="s">
        <v>74</v>
      </c>
      <c r="N54" s="188">
        <v>7</v>
      </c>
      <c r="O54" s="188">
        <v>10</v>
      </c>
      <c r="P54" s="6">
        <v>0</v>
      </c>
      <c r="Q54" s="188" t="s">
        <v>137</v>
      </c>
      <c r="R54" s="6" t="s">
        <v>16</v>
      </c>
      <c r="S54" s="6" t="s">
        <v>931</v>
      </c>
      <c r="T54" s="147">
        <v>20000000</v>
      </c>
    </row>
    <row r="55" spans="1:20" s="297" customFormat="1" ht="40.5" customHeight="1">
      <c r="A55" s="18"/>
      <c r="B55" s="285"/>
      <c r="C55" s="277"/>
      <c r="D55" s="58"/>
      <c r="E55" s="994" t="s">
        <v>88</v>
      </c>
      <c r="F55" s="995"/>
      <c r="G55" s="40"/>
      <c r="H55" s="40"/>
      <c r="I55" s="40"/>
      <c r="J55" s="4"/>
      <c r="K55" s="3"/>
      <c r="L55" s="147"/>
      <c r="M55" s="188"/>
      <c r="N55" s="188"/>
      <c r="O55" s="188"/>
      <c r="P55" s="6"/>
      <c r="Q55" s="188"/>
      <c r="R55" s="6"/>
      <c r="S55" s="188"/>
      <c r="T55" s="147"/>
    </row>
    <row r="56" spans="1:20" s="297" customFormat="1" ht="51.75" customHeight="1">
      <c r="A56" s="18"/>
      <c r="B56" s="285"/>
      <c r="C56" s="277"/>
      <c r="D56" s="58"/>
      <c r="E56" s="134" t="s">
        <v>28</v>
      </c>
      <c r="F56" s="2" t="s">
        <v>310</v>
      </c>
      <c r="G56" s="69" t="s">
        <v>184</v>
      </c>
      <c r="H56" s="2" t="s">
        <v>310</v>
      </c>
      <c r="I56" s="220" t="s">
        <v>311</v>
      </c>
      <c r="J56" s="4" t="s">
        <v>291</v>
      </c>
      <c r="K56" s="3" t="s">
        <v>312</v>
      </c>
      <c r="L56" s="147">
        <v>10000000</v>
      </c>
      <c r="M56" s="188" t="s">
        <v>74</v>
      </c>
      <c r="N56" s="188">
        <v>1956</v>
      </c>
      <c r="O56" s="188">
        <v>1776</v>
      </c>
      <c r="P56" s="155">
        <v>10</v>
      </c>
      <c r="Q56" s="6" t="s">
        <v>136</v>
      </c>
      <c r="R56" s="6" t="s">
        <v>16</v>
      </c>
      <c r="S56" s="6" t="s">
        <v>931</v>
      </c>
      <c r="T56" s="147">
        <v>10000000</v>
      </c>
    </row>
    <row r="57" spans="1:20" s="297" customFormat="1" ht="54.75" customHeight="1">
      <c r="A57" s="18"/>
      <c r="B57" s="285"/>
      <c r="C57" s="277"/>
      <c r="D57" s="58"/>
      <c r="E57" s="134" t="s">
        <v>165</v>
      </c>
      <c r="F57" s="2" t="s">
        <v>728</v>
      </c>
      <c r="G57" s="69" t="s">
        <v>184</v>
      </c>
      <c r="H57" s="135" t="s">
        <v>728</v>
      </c>
      <c r="I57" s="135" t="s">
        <v>729</v>
      </c>
      <c r="J57" s="4" t="s">
        <v>291</v>
      </c>
      <c r="K57" s="3" t="s">
        <v>730</v>
      </c>
      <c r="L57" s="147">
        <v>300000000</v>
      </c>
      <c r="M57" s="188" t="s">
        <v>74</v>
      </c>
      <c r="N57" s="188">
        <v>1956</v>
      </c>
      <c r="O57" s="188">
        <v>1776</v>
      </c>
      <c r="P57" s="155">
        <v>10</v>
      </c>
      <c r="Q57" s="6" t="s">
        <v>582</v>
      </c>
      <c r="R57" s="6" t="s">
        <v>16</v>
      </c>
      <c r="S57" s="6" t="s">
        <v>931</v>
      </c>
      <c r="T57" s="147">
        <v>300000000</v>
      </c>
    </row>
    <row r="58" spans="1:20" s="297" customFormat="1" ht="66.75" customHeight="1">
      <c r="A58" s="18"/>
      <c r="B58" s="285"/>
      <c r="C58" s="1032" t="s">
        <v>89</v>
      </c>
      <c r="D58" s="1033"/>
      <c r="E58" s="994" t="s">
        <v>90</v>
      </c>
      <c r="F58" s="995"/>
      <c r="G58" s="40"/>
      <c r="H58" s="40"/>
      <c r="I58" s="40"/>
      <c r="J58" s="4"/>
      <c r="K58" s="3" t="s">
        <v>30</v>
      </c>
      <c r="L58" s="147" t="s">
        <v>30</v>
      </c>
      <c r="M58" s="188"/>
      <c r="N58" s="188"/>
      <c r="O58" s="188"/>
      <c r="P58" s="6"/>
      <c r="Q58" s="188"/>
      <c r="R58" s="6"/>
      <c r="S58" s="188"/>
      <c r="T58" s="147" t="s">
        <v>30</v>
      </c>
    </row>
    <row r="59" spans="1:20" s="297" customFormat="1" ht="79.5" customHeight="1">
      <c r="A59" s="18"/>
      <c r="B59" s="285"/>
      <c r="C59" s="277"/>
      <c r="D59" s="58"/>
      <c r="E59" s="134" t="s">
        <v>28</v>
      </c>
      <c r="F59" s="2" t="s">
        <v>156</v>
      </c>
      <c r="G59" s="4" t="s">
        <v>185</v>
      </c>
      <c r="H59" s="2" t="s">
        <v>195</v>
      </c>
      <c r="I59" s="2" t="s">
        <v>202</v>
      </c>
      <c r="J59" s="4" t="s">
        <v>291</v>
      </c>
      <c r="K59" s="3" t="s">
        <v>34</v>
      </c>
      <c r="L59" s="147">
        <v>11540000</v>
      </c>
      <c r="M59" s="188" t="s">
        <v>142</v>
      </c>
      <c r="N59" s="188">
        <v>400</v>
      </c>
      <c r="O59" s="188">
        <v>200</v>
      </c>
      <c r="P59" s="6">
        <v>0</v>
      </c>
      <c r="Q59" s="6" t="s">
        <v>128</v>
      </c>
      <c r="R59" s="6" t="s">
        <v>16</v>
      </c>
      <c r="S59" s="6" t="s">
        <v>931</v>
      </c>
      <c r="T59" s="147">
        <v>11540000</v>
      </c>
    </row>
    <row r="60" spans="1:20" s="297" customFormat="1" ht="50.25" customHeight="1">
      <c r="A60" s="18"/>
      <c r="B60" s="285"/>
      <c r="C60" s="284"/>
      <c r="D60" s="59"/>
      <c r="E60" s="994" t="s">
        <v>92</v>
      </c>
      <c r="F60" s="995"/>
      <c r="G60" s="40"/>
      <c r="H60" s="40"/>
      <c r="I60" s="40"/>
      <c r="J60" s="4"/>
      <c r="K60" s="3"/>
      <c r="L60" s="147"/>
      <c r="M60" s="188"/>
      <c r="N60" s="188"/>
      <c r="O60" s="188"/>
      <c r="P60" s="6"/>
      <c r="Q60" s="188"/>
      <c r="R60" s="6" t="s">
        <v>30</v>
      </c>
      <c r="S60" s="188"/>
      <c r="T60" s="147"/>
    </row>
    <row r="61" spans="1:20" s="297" customFormat="1" ht="69" customHeight="1">
      <c r="A61" s="19"/>
      <c r="B61" s="22"/>
      <c r="C61" s="71"/>
      <c r="D61" s="61"/>
      <c r="E61" s="134" t="s">
        <v>28</v>
      </c>
      <c r="F61" s="2" t="s">
        <v>436</v>
      </c>
      <c r="G61" s="4" t="s">
        <v>185</v>
      </c>
      <c r="H61" s="2" t="s">
        <v>196</v>
      </c>
      <c r="I61" s="2" t="s">
        <v>775</v>
      </c>
      <c r="J61" s="4" t="s">
        <v>291</v>
      </c>
      <c r="K61" s="3" t="s">
        <v>55</v>
      </c>
      <c r="L61" s="147">
        <v>7308000</v>
      </c>
      <c r="M61" s="188" t="s">
        <v>142</v>
      </c>
      <c r="N61" s="188">
        <v>30</v>
      </c>
      <c r="O61" s="188">
        <v>30</v>
      </c>
      <c r="P61" s="6">
        <v>0</v>
      </c>
      <c r="Q61" s="188" t="s">
        <v>137</v>
      </c>
      <c r="R61" s="6" t="s">
        <v>16</v>
      </c>
      <c r="S61" s="6" t="s">
        <v>931</v>
      </c>
      <c r="T61" s="147">
        <v>7308000</v>
      </c>
    </row>
    <row r="62" spans="1:20" s="297" customFormat="1" ht="48" customHeight="1">
      <c r="A62" s="18"/>
      <c r="B62" s="285"/>
      <c r="C62" s="51"/>
      <c r="D62" s="60"/>
      <c r="E62" s="997" t="s">
        <v>91</v>
      </c>
      <c r="F62" s="998"/>
      <c r="G62" s="39"/>
      <c r="H62" s="39"/>
      <c r="I62" s="39"/>
      <c r="J62" s="3"/>
      <c r="K62" s="3"/>
      <c r="L62" s="147"/>
      <c r="M62" s="188"/>
      <c r="N62" s="188"/>
      <c r="O62" s="188"/>
      <c r="P62" s="6"/>
      <c r="Q62" s="188"/>
      <c r="R62" s="6"/>
      <c r="S62" s="188"/>
      <c r="T62" s="147"/>
    </row>
    <row r="63" spans="1:20" s="297" customFormat="1" ht="39" customHeight="1">
      <c r="A63" s="18"/>
      <c r="B63" s="719"/>
      <c r="C63" s="710"/>
      <c r="D63" s="58"/>
      <c r="E63" s="116" t="s">
        <v>28</v>
      </c>
      <c r="F63" s="2" t="s">
        <v>868</v>
      </c>
      <c r="G63" s="4" t="s">
        <v>185</v>
      </c>
      <c r="H63" s="2" t="s">
        <v>197</v>
      </c>
      <c r="I63" s="2" t="s">
        <v>198</v>
      </c>
      <c r="J63" s="4" t="s">
        <v>291</v>
      </c>
      <c r="K63" s="3" t="s">
        <v>229</v>
      </c>
      <c r="L63" s="147">
        <v>16405000</v>
      </c>
      <c r="M63" s="188" t="s">
        <v>142</v>
      </c>
      <c r="N63" s="188">
        <v>1956</v>
      </c>
      <c r="O63" s="188">
        <v>1776</v>
      </c>
      <c r="P63" s="155">
        <v>10</v>
      </c>
      <c r="Q63" s="188" t="s">
        <v>582</v>
      </c>
      <c r="R63" s="6" t="s">
        <v>16</v>
      </c>
      <c r="S63" s="6" t="s">
        <v>931</v>
      </c>
      <c r="T63" s="147">
        <v>16405000</v>
      </c>
    </row>
    <row r="64" spans="1:20" s="297" customFormat="1" ht="39" customHeight="1">
      <c r="A64" s="18"/>
      <c r="B64" s="719"/>
      <c r="C64" s="710"/>
      <c r="D64" s="58"/>
      <c r="E64" s="134" t="s">
        <v>165</v>
      </c>
      <c r="F64" s="2" t="s">
        <v>174</v>
      </c>
      <c r="G64" s="4" t="s">
        <v>185</v>
      </c>
      <c r="H64" s="2" t="s">
        <v>200</v>
      </c>
      <c r="I64" s="2" t="s">
        <v>199</v>
      </c>
      <c r="J64" s="4" t="s">
        <v>291</v>
      </c>
      <c r="K64" s="3" t="s">
        <v>229</v>
      </c>
      <c r="L64" s="147">
        <v>5000000</v>
      </c>
      <c r="M64" s="188" t="s">
        <v>142</v>
      </c>
      <c r="N64" s="188">
        <v>1956</v>
      </c>
      <c r="O64" s="188">
        <v>1776</v>
      </c>
      <c r="P64" s="155">
        <v>10</v>
      </c>
      <c r="Q64" s="188" t="s">
        <v>582</v>
      </c>
      <c r="R64" s="6" t="s">
        <v>16</v>
      </c>
      <c r="S64" s="6" t="s">
        <v>931</v>
      </c>
      <c r="T64" s="147">
        <v>5000000</v>
      </c>
    </row>
    <row r="65" spans="1:20" s="297" customFormat="1" ht="77.25" customHeight="1">
      <c r="A65" s="18"/>
      <c r="B65" s="700"/>
      <c r="C65" s="702"/>
      <c r="D65" s="58"/>
      <c r="E65" s="134" t="s">
        <v>164</v>
      </c>
      <c r="F65" s="2" t="s">
        <v>626</v>
      </c>
      <c r="G65" s="69" t="s">
        <v>185</v>
      </c>
      <c r="H65" s="135" t="s">
        <v>626</v>
      </c>
      <c r="I65" s="135" t="s">
        <v>627</v>
      </c>
      <c r="J65" s="4" t="s">
        <v>291</v>
      </c>
      <c r="K65" s="3" t="s">
        <v>229</v>
      </c>
      <c r="L65" s="147">
        <v>2000000</v>
      </c>
      <c r="M65" s="188" t="s">
        <v>142</v>
      </c>
      <c r="N65" s="188">
        <v>50</v>
      </c>
      <c r="O65" s="188">
        <v>50</v>
      </c>
      <c r="P65" s="6">
        <v>0</v>
      </c>
      <c r="Q65" s="188" t="s">
        <v>582</v>
      </c>
      <c r="R65" s="6" t="s">
        <v>16</v>
      </c>
      <c r="S65" s="6" t="s">
        <v>931</v>
      </c>
      <c r="T65" s="147">
        <v>2000000</v>
      </c>
    </row>
    <row r="66" spans="1:20" s="297" customFormat="1" ht="25.5" customHeight="1">
      <c r="A66" s="18"/>
      <c r="B66" s="285"/>
      <c r="C66" s="277"/>
      <c r="D66" s="58"/>
      <c r="E66" s="134" t="s">
        <v>163</v>
      </c>
      <c r="F66" s="2" t="s">
        <v>793</v>
      </c>
      <c r="G66" s="69" t="s">
        <v>185</v>
      </c>
      <c r="H66" s="2" t="s">
        <v>580</v>
      </c>
      <c r="I66" s="2" t="s">
        <v>581</v>
      </c>
      <c r="J66" s="4" t="s">
        <v>291</v>
      </c>
      <c r="K66" s="3" t="s">
        <v>229</v>
      </c>
      <c r="L66" s="147">
        <v>10000000</v>
      </c>
      <c r="M66" s="188" t="s">
        <v>74</v>
      </c>
      <c r="N66" s="188">
        <v>1956</v>
      </c>
      <c r="O66" s="188">
        <v>1776</v>
      </c>
      <c r="P66" s="155">
        <v>10</v>
      </c>
      <c r="Q66" s="188" t="s">
        <v>582</v>
      </c>
      <c r="R66" s="6" t="s">
        <v>447</v>
      </c>
      <c r="S66" s="6" t="s">
        <v>931</v>
      </c>
      <c r="T66" s="147">
        <v>10000000</v>
      </c>
    </row>
    <row r="67" spans="1:20" s="297" customFormat="1" ht="37.5" customHeight="1">
      <c r="A67" s="18"/>
      <c r="B67" s="285"/>
      <c r="C67" s="277"/>
      <c r="D67" s="58"/>
      <c r="E67" s="994" t="s">
        <v>762</v>
      </c>
      <c r="F67" s="995"/>
      <c r="G67" s="69"/>
      <c r="H67" s="135"/>
      <c r="I67" s="135"/>
      <c r="J67" s="4"/>
      <c r="K67" s="3"/>
      <c r="L67" s="147"/>
      <c r="M67" s="188"/>
      <c r="N67" s="188"/>
      <c r="O67" s="188"/>
      <c r="P67" s="6"/>
      <c r="Q67" s="188"/>
      <c r="R67" s="6"/>
      <c r="S67" s="188"/>
      <c r="T67" s="147"/>
    </row>
    <row r="68" spans="1:20" s="297" customFormat="1" ht="38.25" customHeight="1">
      <c r="A68" s="18"/>
      <c r="B68" s="285"/>
      <c r="C68" s="277"/>
      <c r="D68" s="58"/>
      <c r="E68" s="182" t="s">
        <v>319</v>
      </c>
      <c r="F68" s="143" t="s">
        <v>763</v>
      </c>
      <c r="G68" s="69" t="s">
        <v>185</v>
      </c>
      <c r="H68" s="143" t="s">
        <v>763</v>
      </c>
      <c r="I68" s="143" t="s">
        <v>764</v>
      </c>
      <c r="J68" s="4" t="s">
        <v>291</v>
      </c>
      <c r="K68" s="3" t="s">
        <v>34</v>
      </c>
      <c r="L68" s="147">
        <v>60000000</v>
      </c>
      <c r="M68" s="188" t="s">
        <v>75</v>
      </c>
      <c r="N68" s="188">
        <v>1956</v>
      </c>
      <c r="O68" s="188">
        <v>1776</v>
      </c>
      <c r="P68" s="155">
        <v>10</v>
      </c>
      <c r="Q68" s="188" t="s">
        <v>130</v>
      </c>
      <c r="R68" s="6" t="s">
        <v>16</v>
      </c>
      <c r="S68" s="6" t="s">
        <v>931</v>
      </c>
      <c r="T68" s="147">
        <v>60000000</v>
      </c>
    </row>
    <row r="69" spans="1:20" s="297" customFormat="1" ht="85.5" customHeight="1">
      <c r="A69" s="18"/>
      <c r="B69" s="285"/>
      <c r="C69" s="986" t="s">
        <v>94</v>
      </c>
      <c r="D69" s="987"/>
      <c r="E69" s="997" t="s">
        <v>126</v>
      </c>
      <c r="F69" s="998"/>
      <c r="G69" s="39"/>
      <c r="H69" s="39"/>
      <c r="I69" s="39"/>
      <c r="J69" s="4"/>
      <c r="K69" s="3"/>
      <c r="L69" s="147"/>
      <c r="M69" s="188"/>
      <c r="N69" s="188"/>
      <c r="O69" s="188"/>
      <c r="P69" s="6"/>
      <c r="Q69" s="188"/>
      <c r="R69" s="6"/>
      <c r="S69" s="188"/>
      <c r="T69" s="147"/>
    </row>
    <row r="70" spans="1:20" s="297" customFormat="1" ht="39.75" customHeight="1">
      <c r="A70" s="18"/>
      <c r="B70" s="285"/>
      <c r="C70" s="277"/>
      <c r="D70" s="58"/>
      <c r="E70" s="116" t="s">
        <v>28</v>
      </c>
      <c r="F70" s="2" t="s">
        <v>50</v>
      </c>
      <c r="G70" s="4" t="s">
        <v>185</v>
      </c>
      <c r="H70" s="2" t="s">
        <v>204</v>
      </c>
      <c r="I70" s="2" t="s">
        <v>203</v>
      </c>
      <c r="J70" s="4" t="s">
        <v>291</v>
      </c>
      <c r="K70" s="3" t="s">
        <v>51</v>
      </c>
      <c r="L70" s="147">
        <v>2807500</v>
      </c>
      <c r="M70" s="188" t="s">
        <v>74</v>
      </c>
      <c r="N70" s="188">
        <v>35</v>
      </c>
      <c r="O70" s="188">
        <v>35</v>
      </c>
      <c r="P70" s="6">
        <v>0</v>
      </c>
      <c r="Q70" s="188" t="s">
        <v>134</v>
      </c>
      <c r="R70" s="6" t="s">
        <v>16</v>
      </c>
      <c r="S70" s="6" t="s">
        <v>931</v>
      </c>
      <c r="T70" s="147">
        <v>2807500</v>
      </c>
    </row>
    <row r="71" spans="1:20" s="297" customFormat="1" ht="50.25" customHeight="1">
      <c r="A71" s="18"/>
      <c r="B71" s="285"/>
      <c r="C71" s="277"/>
      <c r="D71" s="58"/>
      <c r="E71" s="137" t="s">
        <v>29</v>
      </c>
      <c r="F71" s="138" t="s">
        <v>53</v>
      </c>
      <c r="G71" s="4" t="s">
        <v>185</v>
      </c>
      <c r="H71" s="117" t="s">
        <v>205</v>
      </c>
      <c r="I71" s="138" t="s">
        <v>206</v>
      </c>
      <c r="J71" s="139" t="s">
        <v>291</v>
      </c>
      <c r="K71" s="140" t="s">
        <v>286</v>
      </c>
      <c r="L71" s="181">
        <v>1283000</v>
      </c>
      <c r="M71" s="525" t="s">
        <v>74</v>
      </c>
      <c r="N71" s="188">
        <v>35</v>
      </c>
      <c r="O71" s="188">
        <v>35</v>
      </c>
      <c r="P71" s="6">
        <v>0</v>
      </c>
      <c r="Q71" s="525" t="s">
        <v>130</v>
      </c>
      <c r="R71" s="530" t="s">
        <v>16</v>
      </c>
      <c r="S71" s="6" t="s">
        <v>931</v>
      </c>
      <c r="T71" s="181">
        <v>1283000</v>
      </c>
    </row>
    <row r="72" spans="1:20" s="297" customFormat="1" ht="51.75" customHeight="1">
      <c r="A72" s="18"/>
      <c r="B72" s="285"/>
      <c r="C72" s="277"/>
      <c r="D72" s="58"/>
      <c r="E72" s="116" t="s">
        <v>31</v>
      </c>
      <c r="F72" s="2" t="s">
        <v>54</v>
      </c>
      <c r="G72" s="4" t="s">
        <v>314</v>
      </c>
      <c r="H72" s="117" t="s">
        <v>210</v>
      </c>
      <c r="I72" s="2" t="s">
        <v>207</v>
      </c>
      <c r="J72" s="4" t="s">
        <v>291</v>
      </c>
      <c r="K72" s="3" t="s">
        <v>51</v>
      </c>
      <c r="L72" s="147">
        <v>1283000</v>
      </c>
      <c r="M72" s="188" t="s">
        <v>74</v>
      </c>
      <c r="N72" s="188">
        <v>35</v>
      </c>
      <c r="O72" s="188">
        <v>35</v>
      </c>
      <c r="P72" s="6">
        <v>0</v>
      </c>
      <c r="Q72" s="188" t="s">
        <v>134</v>
      </c>
      <c r="R72" s="6" t="s">
        <v>16</v>
      </c>
      <c r="S72" s="6" t="s">
        <v>931</v>
      </c>
      <c r="T72" s="147">
        <v>1283000</v>
      </c>
    </row>
    <row r="73" spans="1:20" s="297" customFormat="1" ht="51" customHeight="1">
      <c r="A73" s="18"/>
      <c r="B73" s="285"/>
      <c r="C73" s="277"/>
      <c r="D73" s="58"/>
      <c r="E73" s="116" t="s">
        <v>32</v>
      </c>
      <c r="F73" s="2" t="s">
        <v>782</v>
      </c>
      <c r="G73" s="4" t="s">
        <v>185</v>
      </c>
      <c r="H73" s="2" t="s">
        <v>211</v>
      </c>
      <c r="I73" s="2" t="s">
        <v>208</v>
      </c>
      <c r="J73" s="4" t="s">
        <v>291</v>
      </c>
      <c r="K73" s="3" t="s">
        <v>794</v>
      </c>
      <c r="L73" s="147">
        <v>5000000</v>
      </c>
      <c r="M73" s="188" t="s">
        <v>74</v>
      </c>
      <c r="N73" s="188">
        <v>35</v>
      </c>
      <c r="O73" s="188">
        <v>35</v>
      </c>
      <c r="P73" s="6">
        <v>0</v>
      </c>
      <c r="Q73" s="188" t="s">
        <v>135</v>
      </c>
      <c r="R73" s="6" t="s">
        <v>16</v>
      </c>
      <c r="S73" s="6" t="s">
        <v>931</v>
      </c>
      <c r="T73" s="147">
        <v>5000000</v>
      </c>
    </row>
    <row r="74" spans="1:20" s="297" customFormat="1" ht="37.5" customHeight="1">
      <c r="A74" s="18"/>
      <c r="B74" s="285"/>
      <c r="C74" s="277"/>
      <c r="D74" s="58"/>
      <c r="E74" s="116" t="s">
        <v>35</v>
      </c>
      <c r="F74" s="2" t="s">
        <v>56</v>
      </c>
      <c r="G74" s="4" t="s">
        <v>185</v>
      </c>
      <c r="H74" s="2" t="s">
        <v>212</v>
      </c>
      <c r="I74" s="2" t="s">
        <v>209</v>
      </c>
      <c r="J74" s="4" t="s">
        <v>291</v>
      </c>
      <c r="K74" s="3" t="s">
        <v>55</v>
      </c>
      <c r="L74" s="147">
        <v>2632500</v>
      </c>
      <c r="M74" s="188" t="s">
        <v>74</v>
      </c>
      <c r="N74" s="188">
        <v>35</v>
      </c>
      <c r="O74" s="188">
        <v>35</v>
      </c>
      <c r="P74" s="6">
        <v>0</v>
      </c>
      <c r="Q74" s="188" t="s">
        <v>130</v>
      </c>
      <c r="R74" s="6" t="s">
        <v>16</v>
      </c>
      <c r="S74" s="6" t="s">
        <v>931</v>
      </c>
      <c r="T74" s="147">
        <v>2632500</v>
      </c>
    </row>
    <row r="75" spans="1:20" s="297" customFormat="1" ht="25.5" customHeight="1">
      <c r="A75" s="18"/>
      <c r="B75" s="285"/>
      <c r="C75" s="277"/>
      <c r="D75" s="58"/>
      <c r="E75" s="134" t="s">
        <v>166</v>
      </c>
      <c r="F75" s="2" t="s">
        <v>714</v>
      </c>
      <c r="G75" s="69" t="s">
        <v>185</v>
      </c>
      <c r="H75" s="135" t="s">
        <v>714</v>
      </c>
      <c r="I75" s="135" t="s">
        <v>714</v>
      </c>
      <c r="J75" s="4" t="s">
        <v>291</v>
      </c>
      <c r="K75" s="3" t="s">
        <v>286</v>
      </c>
      <c r="L75" s="147">
        <v>2632500</v>
      </c>
      <c r="M75" s="188" t="s">
        <v>74</v>
      </c>
      <c r="N75" s="188">
        <v>35</v>
      </c>
      <c r="O75" s="188">
        <v>35</v>
      </c>
      <c r="P75" s="6">
        <v>0</v>
      </c>
      <c r="Q75" s="188" t="s">
        <v>440</v>
      </c>
      <c r="R75" s="6" t="s">
        <v>447</v>
      </c>
      <c r="S75" s="6" t="s">
        <v>931</v>
      </c>
      <c r="T75" s="147">
        <v>2632500</v>
      </c>
    </row>
    <row r="76" spans="1:20" s="297" customFormat="1" ht="25.5" customHeight="1">
      <c r="A76" s="18"/>
      <c r="B76" s="922"/>
      <c r="C76" s="923"/>
      <c r="D76" s="58"/>
      <c r="E76" s="134" t="s">
        <v>162</v>
      </c>
      <c r="F76" s="2" t="s">
        <v>1583</v>
      </c>
      <c r="G76" s="69" t="s">
        <v>185</v>
      </c>
      <c r="H76" s="135" t="s">
        <v>1583</v>
      </c>
      <c r="I76" s="135" t="s">
        <v>1584</v>
      </c>
      <c r="J76" s="4" t="s">
        <v>291</v>
      </c>
      <c r="K76" s="3" t="s">
        <v>286</v>
      </c>
      <c r="L76" s="147">
        <v>2632500</v>
      </c>
      <c r="M76" s="188" t="s">
        <v>74</v>
      </c>
      <c r="N76" s="188">
        <v>35</v>
      </c>
      <c r="O76" s="188">
        <v>35</v>
      </c>
      <c r="P76" s="6">
        <v>0</v>
      </c>
      <c r="Q76" s="188" t="s">
        <v>440</v>
      </c>
      <c r="R76" s="6" t="s">
        <v>447</v>
      </c>
      <c r="S76" s="6" t="s">
        <v>931</v>
      </c>
      <c r="T76" s="147">
        <v>2632500</v>
      </c>
    </row>
    <row r="77" spans="1:20" s="297" customFormat="1" ht="61.5" customHeight="1">
      <c r="A77" s="18"/>
      <c r="B77" s="285"/>
      <c r="C77" s="277"/>
      <c r="D77" s="278"/>
      <c r="E77" s="997" t="s">
        <v>95</v>
      </c>
      <c r="F77" s="998"/>
      <c r="G77" s="39"/>
      <c r="H77" s="39"/>
      <c r="I77" s="39"/>
      <c r="J77" s="3"/>
      <c r="K77" s="3"/>
      <c r="L77" s="147"/>
      <c r="M77" s="188"/>
      <c r="N77" s="188"/>
      <c r="O77" s="188"/>
      <c r="P77" s="6"/>
      <c r="Q77" s="188"/>
      <c r="R77" s="6"/>
      <c r="S77" s="188"/>
      <c r="T77" s="147"/>
    </row>
    <row r="78" spans="1:20" s="297" customFormat="1" ht="39.75" customHeight="1">
      <c r="A78" s="19"/>
      <c r="B78" s="22"/>
      <c r="C78" s="720"/>
      <c r="D78" s="61"/>
      <c r="E78" s="116" t="s">
        <v>28</v>
      </c>
      <c r="F78" s="2" t="s">
        <v>57</v>
      </c>
      <c r="G78" s="4" t="s">
        <v>182</v>
      </c>
      <c r="H78" s="2" t="s">
        <v>214</v>
      </c>
      <c r="I78" s="2" t="s">
        <v>213</v>
      </c>
      <c r="J78" s="4" t="s">
        <v>291</v>
      </c>
      <c r="K78" s="3" t="s">
        <v>55</v>
      </c>
      <c r="L78" s="147">
        <v>1765000</v>
      </c>
      <c r="M78" s="188" t="s">
        <v>142</v>
      </c>
      <c r="N78" s="188">
        <v>35</v>
      </c>
      <c r="O78" s="188">
        <v>35</v>
      </c>
      <c r="P78" s="6">
        <v>0</v>
      </c>
      <c r="Q78" s="188" t="s">
        <v>134</v>
      </c>
      <c r="R78" s="6" t="s">
        <v>16</v>
      </c>
      <c r="S78" s="6" t="s">
        <v>931</v>
      </c>
      <c r="T78" s="147">
        <v>1765000</v>
      </c>
    </row>
    <row r="79" spans="1:20" s="297" customFormat="1" ht="40.5" customHeight="1">
      <c r="A79" s="18"/>
      <c r="B79" s="285"/>
      <c r="C79" s="277"/>
      <c r="D79" s="58"/>
      <c r="E79" s="134" t="s">
        <v>165</v>
      </c>
      <c r="F79" s="2" t="s">
        <v>498</v>
      </c>
      <c r="G79" s="69" t="s">
        <v>182</v>
      </c>
      <c r="H79" s="2" t="s">
        <v>496</v>
      </c>
      <c r="I79" s="2" t="s">
        <v>939</v>
      </c>
      <c r="J79" s="4" t="s">
        <v>291</v>
      </c>
      <c r="K79" s="3" t="s">
        <v>1295</v>
      </c>
      <c r="L79" s="147">
        <v>8525000</v>
      </c>
      <c r="M79" s="188" t="s">
        <v>142</v>
      </c>
      <c r="N79" s="188">
        <v>35</v>
      </c>
      <c r="O79" s="188">
        <v>35</v>
      </c>
      <c r="P79" s="6">
        <v>0</v>
      </c>
      <c r="Q79" s="6" t="s">
        <v>499</v>
      </c>
      <c r="R79" s="6" t="s">
        <v>447</v>
      </c>
      <c r="S79" s="6" t="s">
        <v>931</v>
      </c>
      <c r="T79" s="147">
        <v>8525000</v>
      </c>
    </row>
    <row r="80" spans="1:20" s="297" customFormat="1" ht="61.5" customHeight="1">
      <c r="A80" s="18"/>
      <c r="B80" s="719"/>
      <c r="C80" s="710"/>
      <c r="D80" s="58"/>
      <c r="E80" s="134" t="s">
        <v>164</v>
      </c>
      <c r="F80" s="2" t="s">
        <v>781</v>
      </c>
      <c r="G80" s="69" t="s">
        <v>185</v>
      </c>
      <c r="H80" s="2" t="s">
        <v>781</v>
      </c>
      <c r="I80" s="2" t="s">
        <v>781</v>
      </c>
      <c r="J80" s="4" t="s">
        <v>291</v>
      </c>
      <c r="K80" s="6" t="s">
        <v>795</v>
      </c>
      <c r="L80" s="147">
        <v>5000000</v>
      </c>
      <c r="M80" s="188" t="s">
        <v>74</v>
      </c>
      <c r="N80" s="188">
        <v>35</v>
      </c>
      <c r="O80" s="188">
        <v>35</v>
      </c>
      <c r="P80" s="6">
        <v>0</v>
      </c>
      <c r="Q80" s="188" t="s">
        <v>133</v>
      </c>
      <c r="R80" s="6" t="s">
        <v>16</v>
      </c>
      <c r="S80" s="6" t="s">
        <v>931</v>
      </c>
      <c r="T80" s="147">
        <v>5000000</v>
      </c>
    </row>
    <row r="81" spans="1:20" s="297" customFormat="1" ht="41.25" customHeight="1">
      <c r="A81" s="18"/>
      <c r="B81" s="285"/>
      <c r="C81" s="277"/>
      <c r="D81" s="58"/>
      <c r="E81" s="997" t="s">
        <v>96</v>
      </c>
      <c r="F81" s="998"/>
      <c r="G81" s="39"/>
      <c r="H81" s="39"/>
      <c r="I81" s="39"/>
      <c r="J81" s="3"/>
      <c r="K81" s="3"/>
      <c r="L81" s="147"/>
      <c r="M81" s="188"/>
      <c r="N81" s="188"/>
      <c r="O81" s="188"/>
      <c r="P81" s="6"/>
      <c r="Q81" s="188"/>
      <c r="R81" s="6"/>
      <c r="S81" s="188"/>
      <c r="T81" s="147"/>
    </row>
    <row r="82" spans="1:20" s="297" customFormat="1" ht="31.5" customHeight="1">
      <c r="A82" s="18"/>
      <c r="B82" s="285"/>
      <c r="C82" s="277"/>
      <c r="D82" s="58"/>
      <c r="E82" s="116" t="s">
        <v>28</v>
      </c>
      <c r="F82" s="2" t="s">
        <v>140</v>
      </c>
      <c r="G82" s="4" t="s">
        <v>185</v>
      </c>
      <c r="H82" s="142" t="s">
        <v>295</v>
      </c>
      <c r="I82" s="142" t="s">
        <v>296</v>
      </c>
      <c r="J82" s="4" t="s">
        <v>291</v>
      </c>
      <c r="K82" s="4" t="s">
        <v>34</v>
      </c>
      <c r="L82" s="147">
        <v>10000000</v>
      </c>
      <c r="M82" s="188" t="s">
        <v>74</v>
      </c>
      <c r="N82" s="6">
        <v>4</v>
      </c>
      <c r="O82" s="6">
        <v>5</v>
      </c>
      <c r="P82" s="6">
        <v>0</v>
      </c>
      <c r="Q82" s="188" t="s">
        <v>136</v>
      </c>
      <c r="R82" s="6" t="s">
        <v>16</v>
      </c>
      <c r="S82" s="6" t="s">
        <v>931</v>
      </c>
      <c r="T82" s="147">
        <v>10000000</v>
      </c>
    </row>
    <row r="83" spans="1:20" s="297" customFormat="1" ht="60.75" customHeight="1">
      <c r="A83" s="18"/>
      <c r="B83" s="285"/>
      <c r="C83" s="277"/>
      <c r="D83" s="58"/>
      <c r="E83" s="994" t="s">
        <v>167</v>
      </c>
      <c r="F83" s="995"/>
      <c r="G83" s="40"/>
      <c r="H83" s="40"/>
      <c r="I83" s="40"/>
      <c r="J83" s="4"/>
      <c r="K83" s="4"/>
      <c r="L83" s="147"/>
      <c r="M83" s="188"/>
      <c r="N83" s="6"/>
      <c r="O83" s="6"/>
      <c r="P83" s="6"/>
      <c r="Q83" s="188"/>
      <c r="R83" s="6"/>
      <c r="S83" s="188"/>
      <c r="T83" s="147"/>
    </row>
    <row r="84" spans="1:20" s="297" customFormat="1" ht="50.25" customHeight="1">
      <c r="A84" s="18"/>
      <c r="B84" s="285"/>
      <c r="C84" s="277"/>
      <c r="D84" s="58"/>
      <c r="E84" s="586" t="s">
        <v>319</v>
      </c>
      <c r="F84" s="143" t="s">
        <v>320</v>
      </c>
      <c r="G84" s="69" t="s">
        <v>185</v>
      </c>
      <c r="H84" s="143" t="s">
        <v>320</v>
      </c>
      <c r="I84" s="143" t="s">
        <v>321</v>
      </c>
      <c r="J84" s="4" t="s">
        <v>291</v>
      </c>
      <c r="K84" s="4" t="s">
        <v>34</v>
      </c>
      <c r="L84" s="147">
        <v>923200</v>
      </c>
      <c r="M84" s="188" t="s">
        <v>74</v>
      </c>
      <c r="N84" s="6">
        <v>3</v>
      </c>
      <c r="O84" s="6">
        <v>5</v>
      </c>
      <c r="P84" s="6">
        <v>0</v>
      </c>
      <c r="Q84" s="6" t="s">
        <v>322</v>
      </c>
      <c r="R84" s="6" t="s">
        <v>16</v>
      </c>
      <c r="S84" s="6" t="s">
        <v>931</v>
      </c>
      <c r="T84" s="147">
        <v>923200</v>
      </c>
    </row>
    <row r="85" spans="1:20" s="297" customFormat="1" ht="39.75" customHeight="1">
      <c r="A85" s="18"/>
      <c r="B85" s="285"/>
      <c r="C85" s="277"/>
      <c r="D85" s="58"/>
      <c r="E85" s="116" t="s">
        <v>165</v>
      </c>
      <c r="F85" s="2" t="s">
        <v>168</v>
      </c>
      <c r="G85" s="4" t="s">
        <v>185</v>
      </c>
      <c r="H85" s="2" t="s">
        <v>215</v>
      </c>
      <c r="I85" s="2" t="s">
        <v>215</v>
      </c>
      <c r="J85" s="4" t="s">
        <v>291</v>
      </c>
      <c r="K85" s="4" t="s">
        <v>34</v>
      </c>
      <c r="L85" s="147">
        <v>5400000</v>
      </c>
      <c r="M85" s="188" t="s">
        <v>74</v>
      </c>
      <c r="N85" s="6">
        <v>3</v>
      </c>
      <c r="O85" s="6">
        <v>5</v>
      </c>
      <c r="P85" s="6">
        <v>0</v>
      </c>
      <c r="Q85" s="6" t="s">
        <v>128</v>
      </c>
      <c r="R85" s="6" t="s">
        <v>16</v>
      </c>
      <c r="S85" s="6" t="s">
        <v>931</v>
      </c>
      <c r="T85" s="147">
        <v>5400000</v>
      </c>
    </row>
    <row r="86" spans="1:20" s="297" customFormat="1" ht="52.5" customHeight="1">
      <c r="A86" s="18"/>
      <c r="B86" s="285"/>
      <c r="C86" s="277"/>
      <c r="D86" s="58"/>
      <c r="E86" s="134" t="s">
        <v>164</v>
      </c>
      <c r="F86" s="2" t="s">
        <v>313</v>
      </c>
      <c r="G86" s="69" t="s">
        <v>314</v>
      </c>
      <c r="H86" s="2" t="s">
        <v>313</v>
      </c>
      <c r="I86" s="2" t="s">
        <v>315</v>
      </c>
      <c r="J86" s="4" t="s">
        <v>291</v>
      </c>
      <c r="K86" s="4" t="s">
        <v>316</v>
      </c>
      <c r="L86" s="147">
        <v>5203800</v>
      </c>
      <c r="M86" s="188" t="s">
        <v>74</v>
      </c>
      <c r="N86" s="6">
        <v>3</v>
      </c>
      <c r="O86" s="6">
        <v>5</v>
      </c>
      <c r="P86" s="6">
        <v>0</v>
      </c>
      <c r="Q86" s="6" t="s">
        <v>136</v>
      </c>
      <c r="R86" s="6" t="s">
        <v>16</v>
      </c>
      <c r="S86" s="6" t="s">
        <v>931</v>
      </c>
      <c r="T86" s="147">
        <v>5203800</v>
      </c>
    </row>
    <row r="87" spans="1:20" s="297" customFormat="1" ht="51.75" customHeight="1">
      <c r="A87" s="18"/>
      <c r="B87" s="285"/>
      <c r="C87" s="277"/>
      <c r="D87" s="58"/>
      <c r="E87" s="134" t="s">
        <v>163</v>
      </c>
      <c r="F87" s="2" t="s">
        <v>317</v>
      </c>
      <c r="G87" s="69" t="s">
        <v>185</v>
      </c>
      <c r="H87" s="2" t="s">
        <v>317</v>
      </c>
      <c r="I87" s="2" t="s">
        <v>317</v>
      </c>
      <c r="J87" s="4" t="s">
        <v>291</v>
      </c>
      <c r="K87" s="4" t="s">
        <v>34</v>
      </c>
      <c r="L87" s="147">
        <v>923200</v>
      </c>
      <c r="M87" s="188" t="s">
        <v>74</v>
      </c>
      <c r="N87" s="6">
        <v>3</v>
      </c>
      <c r="O87" s="6">
        <v>5</v>
      </c>
      <c r="P87" s="6">
        <v>0</v>
      </c>
      <c r="Q87" s="6" t="s">
        <v>318</v>
      </c>
      <c r="R87" s="6" t="s">
        <v>16</v>
      </c>
      <c r="S87" s="6" t="s">
        <v>931</v>
      </c>
      <c r="T87" s="147">
        <v>923200</v>
      </c>
    </row>
    <row r="88" spans="1:20" s="297" customFormat="1" ht="38.25" customHeight="1">
      <c r="A88" s="18"/>
      <c r="B88" s="285"/>
      <c r="C88" s="277"/>
      <c r="D88" s="58"/>
      <c r="E88" s="134" t="s">
        <v>161</v>
      </c>
      <c r="F88" s="2" t="s">
        <v>323</v>
      </c>
      <c r="G88" s="69" t="s">
        <v>185</v>
      </c>
      <c r="H88" s="2" t="s">
        <v>323</v>
      </c>
      <c r="I88" s="2" t="s">
        <v>324</v>
      </c>
      <c r="J88" s="4" t="s">
        <v>291</v>
      </c>
      <c r="K88" s="4" t="s">
        <v>34</v>
      </c>
      <c r="L88" s="147">
        <v>2599000</v>
      </c>
      <c r="M88" s="188" t="s">
        <v>74</v>
      </c>
      <c r="N88" s="6">
        <v>7</v>
      </c>
      <c r="O88" s="6">
        <v>10</v>
      </c>
      <c r="P88" s="6">
        <v>0</v>
      </c>
      <c r="Q88" s="6" t="s">
        <v>137</v>
      </c>
      <c r="R88" s="6" t="s">
        <v>16</v>
      </c>
      <c r="S88" s="6" t="s">
        <v>931</v>
      </c>
      <c r="T88" s="147">
        <v>2599000</v>
      </c>
    </row>
    <row r="89" spans="1:20" s="297" customFormat="1" ht="65.25" customHeight="1">
      <c r="A89" s="18"/>
      <c r="B89" s="285"/>
      <c r="C89" s="277"/>
      <c r="D89" s="58"/>
      <c r="E89" s="134" t="s">
        <v>166</v>
      </c>
      <c r="F89" s="2" t="s">
        <v>326</v>
      </c>
      <c r="G89" s="69" t="s">
        <v>314</v>
      </c>
      <c r="H89" s="2" t="s">
        <v>326</v>
      </c>
      <c r="I89" s="2" t="s">
        <v>327</v>
      </c>
      <c r="J89" s="4" t="s">
        <v>291</v>
      </c>
      <c r="K89" s="4" t="s">
        <v>34</v>
      </c>
      <c r="L89" s="147">
        <v>796700</v>
      </c>
      <c r="M89" s="188" t="s">
        <v>74</v>
      </c>
      <c r="N89" s="6">
        <v>7</v>
      </c>
      <c r="O89" s="6">
        <v>10</v>
      </c>
      <c r="P89" s="6">
        <v>0</v>
      </c>
      <c r="Q89" s="6" t="s">
        <v>329</v>
      </c>
      <c r="R89" s="6" t="s">
        <v>16</v>
      </c>
      <c r="S89" s="6" t="s">
        <v>931</v>
      </c>
      <c r="T89" s="147">
        <v>796700</v>
      </c>
    </row>
    <row r="90" spans="1:20" s="297" customFormat="1" ht="41.25" customHeight="1">
      <c r="A90" s="18"/>
      <c r="B90" s="285"/>
      <c r="C90" s="277"/>
      <c r="D90" s="58"/>
      <c r="E90" s="134" t="s">
        <v>162</v>
      </c>
      <c r="F90" s="2" t="s">
        <v>330</v>
      </c>
      <c r="G90" s="69" t="s">
        <v>314</v>
      </c>
      <c r="H90" s="2" t="s">
        <v>330</v>
      </c>
      <c r="I90" s="2" t="s">
        <v>331</v>
      </c>
      <c r="J90" s="4" t="s">
        <v>291</v>
      </c>
      <c r="K90" s="4" t="s">
        <v>34</v>
      </c>
      <c r="L90" s="147">
        <v>817800</v>
      </c>
      <c r="M90" s="188" t="s">
        <v>74</v>
      </c>
      <c r="N90" s="6">
        <v>7</v>
      </c>
      <c r="O90" s="6">
        <v>10</v>
      </c>
      <c r="P90" s="6">
        <v>0</v>
      </c>
      <c r="Q90" s="6" t="s">
        <v>332</v>
      </c>
      <c r="R90" s="6" t="s">
        <v>16</v>
      </c>
      <c r="S90" s="6" t="s">
        <v>931</v>
      </c>
      <c r="T90" s="147">
        <v>817800</v>
      </c>
    </row>
    <row r="91" spans="1:20" s="297" customFormat="1" ht="27" customHeight="1">
      <c r="A91" s="18"/>
      <c r="B91" s="285"/>
      <c r="C91" s="277"/>
      <c r="D91" s="58"/>
      <c r="E91" s="994" t="s">
        <v>169</v>
      </c>
      <c r="F91" s="995"/>
      <c r="G91" s="281"/>
      <c r="H91" s="281"/>
      <c r="I91" s="281"/>
      <c r="J91" s="4"/>
      <c r="K91" s="4"/>
      <c r="L91" s="147"/>
      <c r="M91" s="188"/>
      <c r="N91" s="6"/>
      <c r="O91" s="6"/>
      <c r="P91" s="6"/>
      <c r="Q91" s="6"/>
      <c r="R91" s="6"/>
      <c r="S91" s="6"/>
      <c r="T91" s="147"/>
    </row>
    <row r="92" spans="1:20" s="297" customFormat="1" ht="54" customHeight="1">
      <c r="A92" s="18"/>
      <c r="B92" s="285"/>
      <c r="C92" s="277"/>
      <c r="D92" s="58"/>
      <c r="E92" s="134" t="s">
        <v>28</v>
      </c>
      <c r="F92" s="2" t="s">
        <v>170</v>
      </c>
      <c r="G92" s="4" t="s">
        <v>185</v>
      </c>
      <c r="H92" s="2" t="s">
        <v>216</v>
      </c>
      <c r="I92" s="2" t="s">
        <v>217</v>
      </c>
      <c r="J92" s="4" t="s">
        <v>291</v>
      </c>
      <c r="K92" s="4" t="s">
        <v>34</v>
      </c>
      <c r="L92" s="147">
        <f>'[2]RAB MANUAL'!E1597</f>
        <v>50000000</v>
      </c>
      <c r="M92" s="188" t="s">
        <v>75</v>
      </c>
      <c r="N92" s="188">
        <v>1956</v>
      </c>
      <c r="O92" s="188">
        <v>1776</v>
      </c>
      <c r="P92" s="155">
        <v>10</v>
      </c>
      <c r="Q92" s="6" t="s">
        <v>171</v>
      </c>
      <c r="R92" s="6" t="s">
        <v>16</v>
      </c>
      <c r="S92" s="6" t="s">
        <v>931</v>
      </c>
      <c r="T92" s="147">
        <v>50000000</v>
      </c>
    </row>
    <row r="93" spans="1:20" s="297" customFormat="1" ht="72.75" customHeight="1">
      <c r="A93" s="18"/>
      <c r="B93" s="285"/>
      <c r="C93" s="277"/>
      <c r="D93" s="58"/>
      <c r="E93" s="994" t="s">
        <v>149</v>
      </c>
      <c r="F93" s="995"/>
      <c r="G93" s="40"/>
      <c r="H93" s="40"/>
      <c r="I93" s="40"/>
      <c r="J93" s="3"/>
      <c r="K93" s="4"/>
      <c r="L93" s="147"/>
      <c r="M93" s="188"/>
      <c r="N93" s="6"/>
      <c r="O93" s="6"/>
      <c r="P93" s="6"/>
      <c r="Q93" s="188"/>
      <c r="R93" s="6"/>
      <c r="S93" s="188"/>
      <c r="T93" s="147"/>
    </row>
    <row r="94" spans="1:20" s="297" customFormat="1" ht="39.75" customHeight="1">
      <c r="A94" s="19"/>
      <c r="B94" s="22"/>
      <c r="C94" s="937"/>
      <c r="D94" s="61"/>
      <c r="E94" s="134" t="s">
        <v>28</v>
      </c>
      <c r="F94" s="2" t="s">
        <v>150</v>
      </c>
      <c r="G94" s="4" t="s">
        <v>181</v>
      </c>
      <c r="H94" s="2" t="s">
        <v>150</v>
      </c>
      <c r="I94" s="2" t="s">
        <v>218</v>
      </c>
      <c r="J94" s="4" t="s">
        <v>291</v>
      </c>
      <c r="K94" s="4" t="s">
        <v>302</v>
      </c>
      <c r="L94" s="147">
        <v>5030000</v>
      </c>
      <c r="M94" s="188" t="s">
        <v>74</v>
      </c>
      <c r="N94" s="6">
        <v>25</v>
      </c>
      <c r="O94" s="6">
        <v>25</v>
      </c>
      <c r="P94" s="6">
        <v>0</v>
      </c>
      <c r="Q94" s="6" t="s">
        <v>146</v>
      </c>
      <c r="R94" s="6" t="s">
        <v>16</v>
      </c>
      <c r="S94" s="6" t="s">
        <v>931</v>
      </c>
      <c r="T94" s="147">
        <v>5030000</v>
      </c>
    </row>
    <row r="95" spans="1:20" s="297" customFormat="1" ht="26.25" customHeight="1">
      <c r="A95" s="18"/>
      <c r="B95" s="285"/>
      <c r="C95" s="277"/>
      <c r="D95" s="58"/>
      <c r="E95" s="997" t="s">
        <v>58</v>
      </c>
      <c r="F95" s="998"/>
      <c r="G95" s="41"/>
      <c r="H95" s="39"/>
      <c r="I95" s="39"/>
      <c r="J95" s="4"/>
      <c r="K95" s="4"/>
      <c r="L95" s="147"/>
      <c r="M95" s="188"/>
      <c r="N95" s="6"/>
      <c r="O95" s="6"/>
      <c r="P95" s="6"/>
      <c r="Q95" s="188"/>
      <c r="R95" s="6"/>
      <c r="S95" s="188"/>
      <c r="T95" s="147"/>
    </row>
    <row r="96" spans="1:20" s="297" customFormat="1" ht="37.5" customHeight="1">
      <c r="A96" s="18"/>
      <c r="B96" s="936"/>
      <c r="C96" s="930"/>
      <c r="D96" s="58"/>
      <c r="E96" s="116" t="s">
        <v>28</v>
      </c>
      <c r="F96" s="2" t="s">
        <v>127</v>
      </c>
      <c r="G96" s="4" t="s">
        <v>180</v>
      </c>
      <c r="H96" s="2" t="s">
        <v>219</v>
      </c>
      <c r="I96" s="2" t="s">
        <v>219</v>
      </c>
      <c r="J96" s="4" t="s">
        <v>291</v>
      </c>
      <c r="K96" s="4" t="s">
        <v>93</v>
      </c>
      <c r="L96" s="147">
        <v>10050000</v>
      </c>
      <c r="M96" s="188" t="s">
        <v>74</v>
      </c>
      <c r="N96" s="6">
        <v>15</v>
      </c>
      <c r="O96" s="6">
        <v>15</v>
      </c>
      <c r="P96" s="6">
        <v>0</v>
      </c>
      <c r="Q96" s="6" t="s">
        <v>128</v>
      </c>
      <c r="R96" s="6" t="s">
        <v>16</v>
      </c>
      <c r="S96" s="6" t="s">
        <v>931</v>
      </c>
      <c r="T96" s="147">
        <v>10050000</v>
      </c>
    </row>
    <row r="97" spans="1:20" s="297" customFormat="1" ht="49.5" customHeight="1">
      <c r="A97" s="18"/>
      <c r="B97" s="285"/>
      <c r="C97" s="277"/>
      <c r="D97" s="58"/>
      <c r="E97" s="994" t="s">
        <v>151</v>
      </c>
      <c r="F97" s="995"/>
      <c r="G97" s="40"/>
      <c r="H97" s="40"/>
      <c r="I97" s="40"/>
      <c r="J97" s="3"/>
      <c r="K97" s="4"/>
      <c r="L97" s="147"/>
      <c r="M97" s="188"/>
      <c r="N97" s="6"/>
      <c r="O97" s="6"/>
      <c r="P97" s="6"/>
      <c r="Q97" s="6"/>
      <c r="R97" s="6"/>
      <c r="S97" s="6"/>
      <c r="T97" s="147"/>
    </row>
    <row r="98" spans="1:20" s="297" customFormat="1" ht="42" customHeight="1">
      <c r="A98" s="18"/>
      <c r="B98" s="719"/>
      <c r="C98" s="704"/>
      <c r="D98" s="61"/>
      <c r="E98" s="134" t="s">
        <v>28</v>
      </c>
      <c r="F98" s="2" t="s">
        <v>152</v>
      </c>
      <c r="G98" s="4" t="s">
        <v>180</v>
      </c>
      <c r="H98" s="2" t="s">
        <v>220</v>
      </c>
      <c r="I98" s="2" t="s">
        <v>220</v>
      </c>
      <c r="J98" s="4" t="s">
        <v>291</v>
      </c>
      <c r="K98" s="4" t="s">
        <v>66</v>
      </c>
      <c r="L98" s="147">
        <v>8555000</v>
      </c>
      <c r="M98" s="188" t="s">
        <v>74</v>
      </c>
      <c r="N98" s="6"/>
      <c r="O98" s="6"/>
      <c r="P98" s="6" t="s">
        <v>299</v>
      </c>
      <c r="Q98" s="6" t="s">
        <v>130</v>
      </c>
      <c r="R98" s="6" t="s">
        <v>16</v>
      </c>
      <c r="S98" s="6" t="s">
        <v>931</v>
      </c>
      <c r="T98" s="147">
        <v>8555000</v>
      </c>
    </row>
    <row r="99" spans="1:20" s="297" customFormat="1" ht="49.5" customHeight="1">
      <c r="A99" s="18"/>
      <c r="B99" s="719"/>
      <c r="C99" s="1032" t="s">
        <v>97</v>
      </c>
      <c r="D99" s="1033"/>
      <c r="E99" s="994" t="s">
        <v>98</v>
      </c>
      <c r="F99" s="995"/>
      <c r="G99" s="40"/>
      <c r="H99" s="40" t="s">
        <v>30</v>
      </c>
      <c r="I99" s="40"/>
      <c r="J99" s="4"/>
      <c r="K99" s="4"/>
      <c r="L99" s="147"/>
      <c r="M99" s="188"/>
      <c r="N99" s="6"/>
      <c r="O99" s="6"/>
      <c r="P99" s="6"/>
      <c r="Q99" s="6"/>
      <c r="R99" s="6"/>
      <c r="S99" s="6"/>
      <c r="T99" s="147"/>
    </row>
    <row r="100" spans="1:20" s="297" customFormat="1" ht="42" customHeight="1">
      <c r="A100" s="18"/>
      <c r="B100" s="285"/>
      <c r="C100" s="277"/>
      <c r="D100" s="58"/>
      <c r="E100" s="134" t="s">
        <v>28</v>
      </c>
      <c r="F100" s="2" t="s">
        <v>157</v>
      </c>
      <c r="G100" s="69" t="s">
        <v>185</v>
      </c>
      <c r="H100" s="2" t="s">
        <v>222</v>
      </c>
      <c r="I100" s="2" t="s">
        <v>223</v>
      </c>
      <c r="J100" s="4" t="s">
        <v>291</v>
      </c>
      <c r="K100" s="4" t="s">
        <v>34</v>
      </c>
      <c r="L100" s="147">
        <v>1965000</v>
      </c>
      <c r="M100" s="188" t="s">
        <v>142</v>
      </c>
      <c r="N100" s="6">
        <v>200</v>
      </c>
      <c r="O100" s="6">
        <v>100</v>
      </c>
      <c r="P100" s="6">
        <v>0</v>
      </c>
      <c r="Q100" s="6" t="s">
        <v>230</v>
      </c>
      <c r="R100" s="6" t="s">
        <v>16</v>
      </c>
      <c r="S100" s="6" t="s">
        <v>931</v>
      </c>
      <c r="T100" s="147">
        <v>1965000</v>
      </c>
    </row>
    <row r="101" spans="1:20" s="297" customFormat="1" ht="43.5" customHeight="1">
      <c r="A101" s="18"/>
      <c r="B101" s="285"/>
      <c r="C101" s="284"/>
      <c r="D101" s="58"/>
      <c r="E101" s="134" t="s">
        <v>165</v>
      </c>
      <c r="F101" s="2" t="s">
        <v>404</v>
      </c>
      <c r="G101" s="69" t="s">
        <v>185</v>
      </c>
      <c r="H101" s="2" t="s">
        <v>404</v>
      </c>
      <c r="I101" s="2" t="s">
        <v>437</v>
      </c>
      <c r="J101" s="4" t="s">
        <v>291</v>
      </c>
      <c r="K101" s="4" t="s">
        <v>66</v>
      </c>
      <c r="L101" s="147">
        <v>2585000</v>
      </c>
      <c r="M101" s="188" t="s">
        <v>142</v>
      </c>
      <c r="N101" s="6">
        <v>30</v>
      </c>
      <c r="O101" s="6">
        <v>30</v>
      </c>
      <c r="P101" s="6">
        <v>0</v>
      </c>
      <c r="Q101" s="6" t="s">
        <v>138</v>
      </c>
      <c r="R101" s="6" t="s">
        <v>16</v>
      </c>
      <c r="S101" s="6" t="s">
        <v>931</v>
      </c>
      <c r="T101" s="147">
        <v>2585000</v>
      </c>
    </row>
    <row r="102" spans="1:20" s="297" customFormat="1" ht="26.25" customHeight="1">
      <c r="A102" s="18"/>
      <c r="B102" s="285"/>
      <c r="C102" s="284"/>
      <c r="D102" s="59"/>
      <c r="E102" s="994" t="s">
        <v>99</v>
      </c>
      <c r="F102" s="995"/>
      <c r="G102" s="40"/>
      <c r="H102" s="40"/>
      <c r="I102" s="40"/>
      <c r="J102" s="4"/>
      <c r="K102" s="4"/>
      <c r="L102" s="147"/>
      <c r="M102" s="188"/>
      <c r="N102" s="6"/>
      <c r="O102" s="6"/>
      <c r="P102" s="6"/>
      <c r="Q102" s="6"/>
      <c r="R102" s="6"/>
      <c r="S102" s="6"/>
      <c r="T102" s="147"/>
    </row>
    <row r="103" spans="1:20" s="297" customFormat="1" ht="38.25" customHeight="1">
      <c r="A103" s="18"/>
      <c r="B103" s="285"/>
      <c r="C103" s="284"/>
      <c r="D103" s="59"/>
      <c r="E103" s="116" t="s">
        <v>28</v>
      </c>
      <c r="F103" s="135" t="s">
        <v>99</v>
      </c>
      <c r="G103" s="69" t="s">
        <v>185</v>
      </c>
      <c r="H103" s="135" t="s">
        <v>224</v>
      </c>
      <c r="I103" s="135" t="s">
        <v>221</v>
      </c>
      <c r="J103" s="4" t="s">
        <v>291</v>
      </c>
      <c r="K103" s="4" t="s">
        <v>143</v>
      </c>
      <c r="L103" s="147">
        <v>2705000</v>
      </c>
      <c r="M103" s="188" t="s">
        <v>142</v>
      </c>
      <c r="N103" s="6">
        <v>25</v>
      </c>
      <c r="O103" s="6">
        <v>20</v>
      </c>
      <c r="P103" s="6">
        <v>0</v>
      </c>
      <c r="Q103" s="6" t="s">
        <v>128</v>
      </c>
      <c r="R103" s="6" t="s">
        <v>16</v>
      </c>
      <c r="S103" s="6" t="s">
        <v>931</v>
      </c>
      <c r="T103" s="147">
        <v>2705000</v>
      </c>
    </row>
    <row r="104" spans="1:20" s="297" customFormat="1" ht="21.75" customHeight="1">
      <c r="A104" s="18"/>
      <c r="B104" s="285"/>
      <c r="C104" s="284"/>
      <c r="D104" s="59"/>
      <c r="E104" s="1014" t="s">
        <v>100</v>
      </c>
      <c r="F104" s="1015"/>
      <c r="G104" s="282"/>
      <c r="H104" s="282"/>
      <c r="I104" s="282"/>
      <c r="J104" s="3"/>
      <c r="K104" s="4"/>
      <c r="L104" s="147"/>
      <c r="M104" s="188"/>
      <c r="N104" s="6"/>
      <c r="O104" s="6"/>
      <c r="P104" s="6"/>
      <c r="Q104" s="6"/>
      <c r="R104" s="6"/>
      <c r="S104" s="6"/>
      <c r="T104" s="147"/>
    </row>
    <row r="105" spans="1:20" s="297" customFormat="1" ht="54" customHeight="1">
      <c r="A105" s="18"/>
      <c r="B105" s="285"/>
      <c r="C105" s="284"/>
      <c r="D105" s="58"/>
      <c r="E105" s="134" t="s">
        <v>28</v>
      </c>
      <c r="F105" s="2" t="s">
        <v>141</v>
      </c>
      <c r="G105" s="69" t="s">
        <v>185</v>
      </c>
      <c r="H105" s="2" t="s">
        <v>225</v>
      </c>
      <c r="I105" s="2" t="s">
        <v>226</v>
      </c>
      <c r="J105" s="4" t="s">
        <v>291</v>
      </c>
      <c r="K105" s="3" t="s">
        <v>55</v>
      </c>
      <c r="L105" s="147">
        <v>3180000</v>
      </c>
      <c r="M105" s="188" t="s">
        <v>142</v>
      </c>
      <c r="N105" s="188">
        <v>25</v>
      </c>
      <c r="O105" s="188">
        <v>20</v>
      </c>
      <c r="P105" s="6">
        <v>0</v>
      </c>
      <c r="Q105" s="188" t="s">
        <v>137</v>
      </c>
      <c r="R105" s="6" t="s">
        <v>16</v>
      </c>
      <c r="S105" s="6" t="s">
        <v>931</v>
      </c>
      <c r="T105" s="147">
        <v>3180000</v>
      </c>
    </row>
    <row r="106" spans="1:20" s="297" customFormat="1" ht="27.75" customHeight="1">
      <c r="A106" s="18"/>
      <c r="B106" s="285"/>
      <c r="C106" s="51"/>
      <c r="D106" s="60"/>
      <c r="E106" s="997" t="s">
        <v>101</v>
      </c>
      <c r="F106" s="998"/>
      <c r="G106" s="39"/>
      <c r="H106" s="39"/>
      <c r="I106" s="39"/>
      <c r="J106" s="4"/>
      <c r="K106" s="4"/>
      <c r="L106" s="147"/>
      <c r="M106" s="188"/>
      <c r="N106" s="6"/>
      <c r="O106" s="6"/>
      <c r="P106" s="6" t="s">
        <v>30</v>
      </c>
      <c r="Q106" s="188"/>
      <c r="R106" s="6"/>
      <c r="S106" s="188"/>
      <c r="T106" s="147"/>
    </row>
    <row r="107" spans="1:20" s="297" customFormat="1" ht="75" customHeight="1">
      <c r="A107" s="19"/>
      <c r="B107" s="22"/>
      <c r="C107" s="283"/>
      <c r="D107" s="61"/>
      <c r="E107" s="116" t="s">
        <v>28</v>
      </c>
      <c r="F107" s="2" t="s">
        <v>59</v>
      </c>
      <c r="G107" s="69" t="s">
        <v>185</v>
      </c>
      <c r="H107" s="2" t="s">
        <v>227</v>
      </c>
      <c r="I107" s="2" t="s">
        <v>228</v>
      </c>
      <c r="J107" s="4" t="s">
        <v>291</v>
      </c>
      <c r="K107" s="4" t="s">
        <v>231</v>
      </c>
      <c r="L107" s="147">
        <v>3500000</v>
      </c>
      <c r="M107" s="188" t="s">
        <v>142</v>
      </c>
      <c r="N107" s="6">
        <v>200</v>
      </c>
      <c r="O107" s="6">
        <v>100</v>
      </c>
      <c r="P107" s="6">
        <v>0</v>
      </c>
      <c r="Q107" s="6" t="s">
        <v>128</v>
      </c>
      <c r="R107" s="6" t="s">
        <v>16</v>
      </c>
      <c r="S107" s="6" t="s">
        <v>931</v>
      </c>
      <c r="T107" s="147">
        <v>3500000</v>
      </c>
    </row>
    <row r="108" spans="1:20">
      <c r="A108" s="1016" t="s">
        <v>23</v>
      </c>
      <c r="B108" s="1016"/>
      <c r="C108" s="1016"/>
      <c r="D108" s="1016"/>
      <c r="E108" s="1016"/>
      <c r="F108" s="1016"/>
      <c r="G108" s="1016"/>
      <c r="H108" s="1016"/>
      <c r="I108" s="1016"/>
      <c r="J108" s="1016"/>
      <c r="K108" s="1016"/>
      <c r="L108" s="65">
        <f>SUM(L11:L107)</f>
        <v>2099646852</v>
      </c>
      <c r="M108" s="188"/>
      <c r="R108" s="68"/>
      <c r="T108" s="65">
        <f>SUM(T11:T107)</f>
        <v>2099646852</v>
      </c>
    </row>
    <row r="109" spans="1:20" ht="36.75" customHeight="1">
      <c r="A109" s="15" t="s">
        <v>29</v>
      </c>
      <c r="B109" s="125" t="s">
        <v>72</v>
      </c>
      <c r="C109" s="986" t="s">
        <v>102</v>
      </c>
      <c r="D109" s="987"/>
      <c r="E109" s="1010" t="s">
        <v>1456</v>
      </c>
      <c r="F109" s="1011"/>
      <c r="G109" s="36"/>
      <c r="H109" s="36"/>
      <c r="I109" s="36"/>
      <c r="J109" s="130"/>
      <c r="K109" s="130"/>
      <c r="L109" s="65"/>
      <c r="M109" s="188"/>
      <c r="N109" s="517"/>
      <c r="O109" s="517"/>
      <c r="P109" s="517"/>
      <c r="Q109" s="716"/>
      <c r="R109" s="6"/>
      <c r="S109" s="517"/>
      <c r="T109" s="65"/>
    </row>
    <row r="110" spans="1:20" s="1" customFormat="1" ht="37.5" customHeight="1">
      <c r="A110" s="571"/>
      <c r="B110" s="570"/>
      <c r="C110" s="564"/>
      <c r="D110" s="565"/>
      <c r="E110" s="585" t="s">
        <v>28</v>
      </c>
      <c r="F110" s="271" t="s">
        <v>1440</v>
      </c>
      <c r="G110" s="148" t="s">
        <v>439</v>
      </c>
      <c r="H110" s="271" t="s">
        <v>1440</v>
      </c>
      <c r="I110" s="271" t="s">
        <v>1440</v>
      </c>
      <c r="J110" s="6" t="s">
        <v>291</v>
      </c>
      <c r="K110" s="6" t="s">
        <v>671</v>
      </c>
      <c r="L110" s="147">
        <v>5000000</v>
      </c>
      <c r="M110" s="188" t="s">
        <v>74</v>
      </c>
      <c r="N110" s="6">
        <v>100</v>
      </c>
      <c r="O110" s="6">
        <v>100</v>
      </c>
      <c r="P110" s="6">
        <v>0</v>
      </c>
      <c r="Q110" s="6" t="s">
        <v>440</v>
      </c>
      <c r="R110" s="6" t="s">
        <v>447</v>
      </c>
      <c r="S110" s="6" t="s">
        <v>931</v>
      </c>
      <c r="T110" s="147">
        <f>L110</f>
        <v>5000000</v>
      </c>
    </row>
    <row r="111" spans="1:20" s="1" customFormat="1" ht="27" customHeight="1">
      <c r="A111" s="571"/>
      <c r="B111" s="570"/>
      <c r="C111" s="564"/>
      <c r="D111" s="565"/>
      <c r="E111" s="1010" t="s">
        <v>103</v>
      </c>
      <c r="F111" s="1011"/>
      <c r="G111" s="36"/>
      <c r="H111" s="36"/>
      <c r="I111" s="36"/>
      <c r="J111" s="568"/>
      <c r="K111" s="568"/>
      <c r="L111" s="65"/>
      <c r="M111" s="188"/>
      <c r="N111" s="568"/>
      <c r="O111" s="568"/>
      <c r="P111" s="568"/>
      <c r="Q111" s="716"/>
      <c r="R111" s="6"/>
      <c r="S111" s="568"/>
      <c r="T111" s="65"/>
    </row>
    <row r="112" spans="1:20" s="1" customFormat="1" ht="92.25" customHeight="1">
      <c r="A112" s="949"/>
      <c r="B112" s="950"/>
      <c r="C112" s="937"/>
      <c r="D112" s="731"/>
      <c r="E112" s="347">
        <v>1</v>
      </c>
      <c r="F112" s="337" t="s">
        <v>921</v>
      </c>
      <c r="G112" s="145" t="s">
        <v>439</v>
      </c>
      <c r="H112" s="2" t="s">
        <v>575</v>
      </c>
      <c r="I112" s="2" t="s">
        <v>576</v>
      </c>
      <c r="J112" s="4" t="s">
        <v>291</v>
      </c>
      <c r="K112" s="188" t="s">
        <v>173</v>
      </c>
      <c r="L112" s="147">
        <v>10000000</v>
      </c>
      <c r="M112" s="188" t="s">
        <v>75</v>
      </c>
      <c r="N112" s="188">
        <v>25</v>
      </c>
      <c r="O112" s="188">
        <v>25</v>
      </c>
      <c r="P112" s="6">
        <v>0</v>
      </c>
      <c r="Q112" s="6" t="s">
        <v>137</v>
      </c>
      <c r="R112" s="6" t="s">
        <v>16</v>
      </c>
      <c r="S112" s="6" t="s">
        <v>931</v>
      </c>
      <c r="T112" s="147">
        <v>10000000</v>
      </c>
    </row>
    <row r="113" spans="1:20" ht="84.75" customHeight="1">
      <c r="A113" s="17"/>
      <c r="B113" s="44"/>
      <c r="C113" s="124" t="s">
        <v>30</v>
      </c>
      <c r="D113" s="57"/>
      <c r="E113" s="1012" t="s">
        <v>104</v>
      </c>
      <c r="F113" s="1013"/>
      <c r="G113" s="39"/>
      <c r="H113" s="39"/>
      <c r="I113" s="39"/>
      <c r="J113" s="3"/>
      <c r="K113" s="20"/>
      <c r="L113" s="188"/>
      <c r="M113" s="188"/>
      <c r="N113" s="188"/>
      <c r="O113" s="188"/>
      <c r="P113" s="6"/>
      <c r="Q113" s="188"/>
      <c r="R113" s="6"/>
      <c r="S113" s="188"/>
      <c r="T113" s="188"/>
    </row>
    <row r="114" spans="1:20" ht="51.75" customHeight="1">
      <c r="A114" s="725"/>
      <c r="B114" s="936"/>
      <c r="C114" s="930"/>
      <c r="D114" s="931"/>
      <c r="E114" s="436">
        <v>1</v>
      </c>
      <c r="F114" s="348" t="s">
        <v>333</v>
      </c>
      <c r="G114" s="145" t="s">
        <v>439</v>
      </c>
      <c r="H114" s="110" t="s">
        <v>333</v>
      </c>
      <c r="I114" s="146" t="s">
        <v>334</v>
      </c>
      <c r="J114" s="6" t="s">
        <v>804</v>
      </c>
      <c r="K114" s="601" t="s">
        <v>1480</v>
      </c>
      <c r="L114" s="147">
        <v>100000000</v>
      </c>
      <c r="M114" s="188" t="s">
        <v>74</v>
      </c>
      <c r="N114" s="6">
        <v>50</v>
      </c>
      <c r="O114" s="6">
        <v>50</v>
      </c>
      <c r="P114" s="6">
        <v>0</v>
      </c>
      <c r="Q114" s="6" t="s">
        <v>440</v>
      </c>
      <c r="R114" s="6" t="s">
        <v>16</v>
      </c>
      <c r="S114" s="6" t="s">
        <v>1378</v>
      </c>
      <c r="T114" s="147">
        <v>100000000</v>
      </c>
    </row>
    <row r="115" spans="1:20" ht="54.75" customHeight="1">
      <c r="A115" s="725"/>
      <c r="B115" s="936"/>
      <c r="C115" s="930"/>
      <c r="D115" s="931"/>
      <c r="E115" s="436">
        <v>2</v>
      </c>
      <c r="F115" s="271" t="s">
        <v>1412</v>
      </c>
      <c r="G115" s="148" t="s">
        <v>439</v>
      </c>
      <c r="H115" s="72" t="s">
        <v>1411</v>
      </c>
      <c r="I115" s="72" t="s">
        <v>1413</v>
      </c>
      <c r="J115" s="6" t="s">
        <v>341</v>
      </c>
      <c r="K115" s="6" t="s">
        <v>541</v>
      </c>
      <c r="L115" s="147">
        <v>80000000</v>
      </c>
      <c r="M115" s="188" t="s">
        <v>74</v>
      </c>
      <c r="N115" s="6">
        <v>30</v>
      </c>
      <c r="O115" s="6">
        <v>20</v>
      </c>
      <c r="P115" s="6">
        <v>0</v>
      </c>
      <c r="Q115" s="6" t="s">
        <v>134</v>
      </c>
      <c r="R115" s="6" t="s">
        <v>16</v>
      </c>
      <c r="S115" s="6" t="s">
        <v>1378</v>
      </c>
      <c r="T115" s="147">
        <v>80000000</v>
      </c>
    </row>
    <row r="116" spans="1:20" s="1" customFormat="1" ht="48" customHeight="1">
      <c r="A116" s="225"/>
      <c r="B116" s="310"/>
      <c r="C116" s="307"/>
      <c r="D116" s="308"/>
      <c r="E116" s="585">
        <v>3</v>
      </c>
      <c r="F116" s="271" t="s">
        <v>1467</v>
      </c>
      <c r="G116" s="148" t="s">
        <v>439</v>
      </c>
      <c r="H116" s="271" t="s">
        <v>1467</v>
      </c>
      <c r="I116" s="271" t="s">
        <v>1468</v>
      </c>
      <c r="J116" s="6" t="s">
        <v>807</v>
      </c>
      <c r="K116" s="606" t="s">
        <v>1512</v>
      </c>
      <c r="L116" s="147">
        <v>50000000</v>
      </c>
      <c r="M116" s="188" t="s">
        <v>74</v>
      </c>
      <c r="N116" s="6">
        <v>50</v>
      </c>
      <c r="O116" s="6">
        <v>50</v>
      </c>
      <c r="P116" s="6">
        <v>0</v>
      </c>
      <c r="Q116" s="6" t="s">
        <v>440</v>
      </c>
      <c r="R116" s="6" t="s">
        <v>447</v>
      </c>
      <c r="S116" s="6" t="s">
        <v>931</v>
      </c>
      <c r="T116" s="147">
        <v>50000000</v>
      </c>
    </row>
    <row r="117" spans="1:20" s="1" customFormat="1" ht="43.5" customHeight="1">
      <c r="A117" s="225"/>
      <c r="B117" s="310"/>
      <c r="C117" s="307"/>
      <c r="D117" s="308"/>
      <c r="E117" s="585">
        <v>4</v>
      </c>
      <c r="F117" s="271" t="s">
        <v>1436</v>
      </c>
      <c r="G117" s="148" t="s">
        <v>439</v>
      </c>
      <c r="H117" s="271" t="s">
        <v>1436</v>
      </c>
      <c r="I117" s="271" t="s">
        <v>1436</v>
      </c>
      <c r="J117" s="6" t="s">
        <v>291</v>
      </c>
      <c r="K117" s="6" t="s">
        <v>915</v>
      </c>
      <c r="L117" s="147">
        <v>10000000</v>
      </c>
      <c r="M117" s="188" t="s">
        <v>74</v>
      </c>
      <c r="N117" s="6">
        <v>100</v>
      </c>
      <c r="O117" s="6">
        <v>100</v>
      </c>
      <c r="P117" s="6">
        <v>0</v>
      </c>
      <c r="Q117" s="6" t="s">
        <v>440</v>
      </c>
      <c r="R117" s="6" t="s">
        <v>447</v>
      </c>
      <c r="S117" s="6" t="s">
        <v>931</v>
      </c>
      <c r="T117" s="147">
        <v>10000000</v>
      </c>
    </row>
    <row r="118" spans="1:20" s="1" customFormat="1" ht="43.5" customHeight="1">
      <c r="A118" s="225"/>
      <c r="B118" s="310"/>
      <c r="C118" s="307"/>
      <c r="D118" s="308"/>
      <c r="E118" s="585">
        <v>5</v>
      </c>
      <c r="F118" s="271" t="s">
        <v>1434</v>
      </c>
      <c r="G118" s="148" t="s">
        <v>439</v>
      </c>
      <c r="H118" s="271" t="s">
        <v>1434</v>
      </c>
      <c r="I118" s="271" t="s">
        <v>1434</v>
      </c>
      <c r="J118" s="6" t="s">
        <v>291</v>
      </c>
      <c r="K118" s="6" t="s">
        <v>915</v>
      </c>
      <c r="L118" s="147">
        <v>10000000</v>
      </c>
      <c r="M118" s="188" t="s">
        <v>74</v>
      </c>
      <c r="N118" s="6">
        <v>100</v>
      </c>
      <c r="O118" s="6">
        <v>100</v>
      </c>
      <c r="P118" s="6">
        <v>0</v>
      </c>
      <c r="Q118" s="6" t="s">
        <v>440</v>
      </c>
      <c r="R118" s="6" t="s">
        <v>447</v>
      </c>
      <c r="S118" s="6" t="s">
        <v>931</v>
      </c>
      <c r="T118" s="147">
        <v>10000000</v>
      </c>
    </row>
    <row r="119" spans="1:20" s="1" customFormat="1" ht="43.5" customHeight="1">
      <c r="A119" s="225"/>
      <c r="B119" s="310"/>
      <c r="C119" s="307"/>
      <c r="D119" s="308"/>
      <c r="E119" s="585">
        <v>6</v>
      </c>
      <c r="F119" s="271" t="s">
        <v>1435</v>
      </c>
      <c r="G119" s="148" t="s">
        <v>439</v>
      </c>
      <c r="H119" s="271" t="s">
        <v>818</v>
      </c>
      <c r="I119" s="271" t="s">
        <v>818</v>
      </c>
      <c r="J119" s="6" t="s">
        <v>291</v>
      </c>
      <c r="K119" s="6" t="s">
        <v>916</v>
      </c>
      <c r="L119" s="147">
        <v>10000000</v>
      </c>
      <c r="M119" s="188" t="s">
        <v>74</v>
      </c>
      <c r="N119" s="6">
        <v>100</v>
      </c>
      <c r="O119" s="6">
        <v>100</v>
      </c>
      <c r="P119" s="6">
        <v>0</v>
      </c>
      <c r="Q119" s="6" t="s">
        <v>440</v>
      </c>
      <c r="R119" s="6" t="s">
        <v>447</v>
      </c>
      <c r="S119" s="6" t="s">
        <v>931</v>
      </c>
      <c r="T119" s="147">
        <v>10000000</v>
      </c>
    </row>
    <row r="120" spans="1:20" s="1" customFormat="1" ht="51.75" customHeight="1">
      <c r="A120" s="225"/>
      <c r="B120" s="310"/>
      <c r="C120" s="307"/>
      <c r="D120" s="308"/>
      <c r="E120" s="585">
        <v>7</v>
      </c>
      <c r="F120" s="341" t="s">
        <v>839</v>
      </c>
      <c r="G120" s="148" t="s">
        <v>439</v>
      </c>
      <c r="H120" s="341" t="s">
        <v>839</v>
      </c>
      <c r="I120" s="341" t="s">
        <v>839</v>
      </c>
      <c r="J120" s="6" t="s">
        <v>291</v>
      </c>
      <c r="K120" s="6" t="s">
        <v>916</v>
      </c>
      <c r="L120" s="147">
        <v>10000000</v>
      </c>
      <c r="M120" s="188" t="s">
        <v>74</v>
      </c>
      <c r="N120" s="6">
        <v>100</v>
      </c>
      <c r="O120" s="6">
        <v>100</v>
      </c>
      <c r="P120" s="6">
        <v>0</v>
      </c>
      <c r="Q120" s="6" t="s">
        <v>440</v>
      </c>
      <c r="R120" s="6" t="s">
        <v>447</v>
      </c>
      <c r="S120" s="6" t="s">
        <v>931</v>
      </c>
      <c r="T120" s="147">
        <v>10000000</v>
      </c>
    </row>
    <row r="121" spans="1:20" s="1" customFormat="1" ht="73.5" customHeight="1">
      <c r="A121" s="709"/>
      <c r="B121" s="700"/>
      <c r="C121" s="702"/>
      <c r="D121" s="703"/>
      <c r="E121" s="1010" t="s">
        <v>1529</v>
      </c>
      <c r="F121" s="1027"/>
      <c r="G121" s="157"/>
      <c r="H121" s="584"/>
      <c r="I121" s="584"/>
      <c r="J121" s="6"/>
      <c r="K121" s="6"/>
      <c r="L121" s="147"/>
      <c r="M121" s="188"/>
      <c r="N121" s="6"/>
      <c r="O121" s="6"/>
      <c r="P121" s="6"/>
      <c r="Q121" s="6"/>
      <c r="R121" s="6"/>
      <c r="S121" s="6"/>
      <c r="T121" s="147"/>
    </row>
    <row r="122" spans="1:20" s="1" customFormat="1" ht="51.75" customHeight="1">
      <c r="A122" s="709"/>
      <c r="B122" s="700"/>
      <c r="C122" s="702"/>
      <c r="D122" s="703"/>
      <c r="E122" s="585">
        <v>1</v>
      </c>
      <c r="F122" s="271" t="s">
        <v>1530</v>
      </c>
      <c r="G122" s="148" t="s">
        <v>180</v>
      </c>
      <c r="H122" s="271" t="s">
        <v>1530</v>
      </c>
      <c r="I122" s="271" t="s">
        <v>1531</v>
      </c>
      <c r="J122" s="6" t="s">
        <v>291</v>
      </c>
      <c r="K122" s="6" t="s">
        <v>996</v>
      </c>
      <c r="L122" s="147">
        <v>5000000</v>
      </c>
      <c r="M122" s="188" t="s">
        <v>75</v>
      </c>
      <c r="N122" s="188">
        <v>1956</v>
      </c>
      <c r="O122" s="188">
        <v>1776</v>
      </c>
      <c r="P122" s="155">
        <v>10</v>
      </c>
      <c r="Q122" s="6" t="s">
        <v>499</v>
      </c>
      <c r="R122" s="6" t="s">
        <v>447</v>
      </c>
      <c r="S122" s="6" t="s">
        <v>931</v>
      </c>
      <c r="T122" s="147">
        <v>5000000</v>
      </c>
    </row>
    <row r="123" spans="1:20" s="1" customFormat="1" ht="24" customHeight="1">
      <c r="A123" s="571"/>
      <c r="B123" s="570"/>
      <c r="C123" s="564"/>
      <c r="D123" s="565"/>
      <c r="E123" s="1023" t="s">
        <v>1457</v>
      </c>
      <c r="F123" s="1024"/>
      <c r="G123" s="148"/>
      <c r="H123" s="584"/>
      <c r="I123" s="584"/>
      <c r="J123" s="6"/>
      <c r="K123" s="6"/>
      <c r="L123" s="147"/>
      <c r="M123" s="188"/>
      <c r="N123" s="6"/>
      <c r="O123" s="6"/>
      <c r="P123" s="6"/>
      <c r="Q123" s="6"/>
      <c r="R123" s="6"/>
      <c r="S123" s="6"/>
      <c r="T123" s="147"/>
    </row>
    <row r="124" spans="1:20" s="1" customFormat="1" ht="65.25" customHeight="1">
      <c r="A124" s="571"/>
      <c r="B124" s="570"/>
      <c r="C124" s="564"/>
      <c r="D124" s="565"/>
      <c r="E124" s="436" t="s">
        <v>28</v>
      </c>
      <c r="F124" s="271" t="s">
        <v>336</v>
      </c>
      <c r="G124" s="148" t="s">
        <v>439</v>
      </c>
      <c r="H124" s="72" t="s">
        <v>336</v>
      </c>
      <c r="I124" s="72" t="s">
        <v>337</v>
      </c>
      <c r="J124" s="6" t="s">
        <v>291</v>
      </c>
      <c r="K124" s="6" t="s">
        <v>340</v>
      </c>
      <c r="L124" s="147">
        <v>30000000</v>
      </c>
      <c r="M124" s="188" t="s">
        <v>573</v>
      </c>
      <c r="N124" s="6">
        <v>50</v>
      </c>
      <c r="O124" s="6">
        <v>50</v>
      </c>
      <c r="P124" s="6">
        <v>0</v>
      </c>
      <c r="Q124" s="131" t="s">
        <v>136</v>
      </c>
      <c r="R124" s="6" t="s">
        <v>16</v>
      </c>
      <c r="S124" s="6" t="s">
        <v>931</v>
      </c>
      <c r="T124" s="147">
        <v>30000000</v>
      </c>
    </row>
    <row r="125" spans="1:20" s="1" customFormat="1" ht="98.25" customHeight="1">
      <c r="A125" s="571"/>
      <c r="B125" s="570"/>
      <c r="C125" s="986" t="s">
        <v>105</v>
      </c>
      <c r="D125" s="987"/>
      <c r="E125" s="1010" t="s">
        <v>865</v>
      </c>
      <c r="F125" s="1011"/>
      <c r="G125" s="148"/>
      <c r="H125" s="171"/>
      <c r="I125" s="171"/>
      <c r="J125" s="6"/>
      <c r="K125" s="6"/>
      <c r="L125" s="147"/>
      <c r="M125" s="188"/>
      <c r="N125" s="6"/>
      <c r="O125" s="6"/>
      <c r="P125" s="6"/>
      <c r="Q125" s="6"/>
      <c r="R125" s="6"/>
      <c r="S125" s="6"/>
      <c r="T125" s="147"/>
    </row>
    <row r="126" spans="1:20" s="1" customFormat="1" ht="51.75" customHeight="1">
      <c r="A126" s="728"/>
      <c r="B126" s="22"/>
      <c r="C126" s="728"/>
      <c r="D126" s="951"/>
      <c r="E126" s="585">
        <v>1</v>
      </c>
      <c r="F126" s="271" t="s">
        <v>866</v>
      </c>
      <c r="G126" s="4" t="s">
        <v>441</v>
      </c>
      <c r="H126" s="271" t="s">
        <v>866</v>
      </c>
      <c r="I126" s="271" t="s">
        <v>866</v>
      </c>
      <c r="J126" s="4" t="s">
        <v>291</v>
      </c>
      <c r="K126" s="6" t="s">
        <v>464</v>
      </c>
      <c r="L126" s="147">
        <v>20000000</v>
      </c>
      <c r="M126" s="188" t="s">
        <v>918</v>
      </c>
      <c r="N126" s="188">
        <v>1956</v>
      </c>
      <c r="O126" s="188">
        <v>1776</v>
      </c>
      <c r="P126" s="155">
        <v>10</v>
      </c>
      <c r="Q126" s="6" t="s">
        <v>895</v>
      </c>
      <c r="R126" s="6" t="s">
        <v>16</v>
      </c>
      <c r="S126" s="6" t="s">
        <v>931</v>
      </c>
      <c r="T126" s="147">
        <v>20000000</v>
      </c>
    </row>
    <row r="127" spans="1:20" s="1" customFormat="1" ht="27" customHeight="1">
      <c r="A127" s="18"/>
      <c r="B127" s="328"/>
      <c r="C127" s="225"/>
      <c r="D127" s="344"/>
      <c r="E127" s="336" t="s">
        <v>165</v>
      </c>
      <c r="F127" s="346" t="s">
        <v>815</v>
      </c>
      <c r="G127" s="4" t="s">
        <v>441</v>
      </c>
      <c r="H127" s="346" t="s">
        <v>815</v>
      </c>
      <c r="I127" s="346" t="s">
        <v>815</v>
      </c>
      <c r="J127" s="4" t="s">
        <v>291</v>
      </c>
      <c r="K127" s="140" t="s">
        <v>462</v>
      </c>
      <c r="L127" s="147">
        <v>10000000</v>
      </c>
      <c r="M127" s="525" t="s">
        <v>918</v>
      </c>
      <c r="N127" s="525">
        <v>35</v>
      </c>
      <c r="O127" s="525">
        <v>35</v>
      </c>
      <c r="P127" s="530">
        <v>0</v>
      </c>
      <c r="Q127" s="6" t="s">
        <v>460</v>
      </c>
      <c r="R127" s="6" t="s">
        <v>16</v>
      </c>
      <c r="S127" s="6" t="s">
        <v>931</v>
      </c>
      <c r="T127" s="147">
        <v>10000000</v>
      </c>
    </row>
    <row r="128" spans="1:20" s="1" customFormat="1" ht="51.75" customHeight="1">
      <c r="A128" s="225"/>
      <c r="B128" s="328"/>
      <c r="C128" s="225"/>
      <c r="D128" s="344"/>
      <c r="E128" s="585">
        <v>3</v>
      </c>
      <c r="F128" s="341" t="s">
        <v>867</v>
      </c>
      <c r="G128" s="4" t="s">
        <v>441</v>
      </c>
      <c r="H128" s="341" t="s">
        <v>867</v>
      </c>
      <c r="I128" s="341" t="s">
        <v>867</v>
      </c>
      <c r="J128" s="4" t="s">
        <v>291</v>
      </c>
      <c r="K128" s="6" t="s">
        <v>485</v>
      </c>
      <c r="L128" s="147">
        <v>10000000</v>
      </c>
      <c r="M128" s="525" t="s">
        <v>918</v>
      </c>
      <c r="N128" s="6">
        <v>20</v>
      </c>
      <c r="O128" s="6">
        <v>20</v>
      </c>
      <c r="P128" s="6">
        <v>0</v>
      </c>
      <c r="Q128" s="6" t="s">
        <v>895</v>
      </c>
      <c r="R128" s="6" t="s">
        <v>16</v>
      </c>
      <c r="S128" s="6" t="s">
        <v>931</v>
      </c>
      <c r="T128" s="147">
        <v>10000000</v>
      </c>
    </row>
    <row r="129" spans="1:20" ht="39.75" customHeight="1">
      <c r="A129" s="727"/>
      <c r="B129" s="936"/>
      <c r="C129" s="930"/>
      <c r="D129" s="57"/>
      <c r="E129" s="336" t="s">
        <v>163</v>
      </c>
      <c r="F129" s="337" t="s">
        <v>153</v>
      </c>
      <c r="G129" s="4" t="s">
        <v>441</v>
      </c>
      <c r="H129" s="2" t="s">
        <v>1535</v>
      </c>
      <c r="I129" s="2" t="s">
        <v>256</v>
      </c>
      <c r="J129" s="4" t="s">
        <v>291</v>
      </c>
      <c r="K129" s="3" t="s">
        <v>34</v>
      </c>
      <c r="L129" s="147">
        <f>'[2]RAB MANUAL'!E2626</f>
        <v>22520000</v>
      </c>
      <c r="M129" s="188" t="s">
        <v>75</v>
      </c>
      <c r="N129" s="188">
        <v>1956</v>
      </c>
      <c r="O129" s="188">
        <v>1776</v>
      </c>
      <c r="P129" s="155">
        <v>10</v>
      </c>
      <c r="Q129" s="188" t="s">
        <v>134</v>
      </c>
      <c r="R129" s="6" t="s">
        <v>16</v>
      </c>
      <c r="S129" s="6" t="s">
        <v>931</v>
      </c>
      <c r="T129" s="147">
        <v>22520000</v>
      </c>
    </row>
    <row r="130" spans="1:20" s="1" customFormat="1" ht="51" customHeight="1">
      <c r="A130" s="18"/>
      <c r="B130" s="328"/>
      <c r="C130" s="225"/>
      <c r="D130" s="344"/>
      <c r="E130" s="997" t="s">
        <v>106</v>
      </c>
      <c r="F130" s="998"/>
      <c r="G130" s="320"/>
      <c r="H130" s="320"/>
      <c r="I130" s="320"/>
      <c r="J130" s="4" t="s">
        <v>30</v>
      </c>
      <c r="K130" s="3"/>
      <c r="L130" s="147"/>
      <c r="M130" s="188"/>
      <c r="N130" s="188"/>
      <c r="O130" s="188"/>
      <c r="P130" s="6"/>
      <c r="Q130" s="188"/>
      <c r="R130" s="6"/>
      <c r="S130" s="188"/>
      <c r="T130" s="147"/>
    </row>
    <row r="131" spans="1:20" s="1" customFormat="1" ht="30.75" customHeight="1">
      <c r="A131" s="18"/>
      <c r="B131" s="719"/>
      <c r="C131" s="710"/>
      <c r="D131" s="711"/>
      <c r="E131" s="311">
        <v>1</v>
      </c>
      <c r="F131" s="173" t="s">
        <v>1277</v>
      </c>
      <c r="G131" s="161" t="s">
        <v>466</v>
      </c>
      <c r="H131" s="173" t="s">
        <v>811</v>
      </c>
      <c r="I131" s="173" t="s">
        <v>811</v>
      </c>
      <c r="J131" s="4" t="s">
        <v>291</v>
      </c>
      <c r="K131" s="3" t="s">
        <v>633</v>
      </c>
      <c r="L131" s="147">
        <v>5000000</v>
      </c>
      <c r="M131" s="188" t="s">
        <v>75</v>
      </c>
      <c r="N131" s="188">
        <v>0</v>
      </c>
      <c r="O131" s="188">
        <v>35</v>
      </c>
      <c r="P131" s="6">
        <v>0</v>
      </c>
      <c r="Q131" s="6" t="s">
        <v>128</v>
      </c>
      <c r="R131" s="6" t="s">
        <v>447</v>
      </c>
      <c r="S131" s="6" t="s">
        <v>931</v>
      </c>
      <c r="T131" s="147">
        <v>5000000</v>
      </c>
    </row>
    <row r="132" spans="1:20" s="297" customFormat="1" ht="26.25" customHeight="1">
      <c r="A132" s="18"/>
      <c r="B132" s="290"/>
      <c r="C132" s="286"/>
      <c r="D132" s="57"/>
      <c r="E132" s="149" t="s">
        <v>165</v>
      </c>
      <c r="F132" s="2" t="s">
        <v>1278</v>
      </c>
      <c r="G132" s="4" t="s">
        <v>441</v>
      </c>
      <c r="H132" s="142" t="s">
        <v>239</v>
      </c>
      <c r="I132" s="142" t="s">
        <v>239</v>
      </c>
      <c r="J132" s="4" t="s">
        <v>291</v>
      </c>
      <c r="K132" s="3" t="s">
        <v>633</v>
      </c>
      <c r="L132" s="147">
        <v>42000000</v>
      </c>
      <c r="M132" s="188" t="s">
        <v>75</v>
      </c>
      <c r="N132" s="188">
        <v>0</v>
      </c>
      <c r="O132" s="188">
        <v>35</v>
      </c>
      <c r="P132" s="6">
        <v>0</v>
      </c>
      <c r="Q132" s="6" t="s">
        <v>128</v>
      </c>
      <c r="R132" s="6" t="s">
        <v>16</v>
      </c>
      <c r="S132" s="6" t="s">
        <v>931</v>
      </c>
      <c r="T132" s="147">
        <v>42000000</v>
      </c>
    </row>
    <row r="133" spans="1:20" s="297" customFormat="1" ht="29.25" customHeight="1">
      <c r="A133" s="18"/>
      <c r="B133" s="310"/>
      <c r="C133" s="307"/>
      <c r="D133" s="57"/>
      <c r="E133" s="150" t="s">
        <v>164</v>
      </c>
      <c r="F133" s="2" t="s">
        <v>824</v>
      </c>
      <c r="G133" s="4" t="s">
        <v>441</v>
      </c>
      <c r="H133" s="2" t="s">
        <v>823</v>
      </c>
      <c r="I133" s="2" t="s">
        <v>823</v>
      </c>
      <c r="J133" s="2" t="s">
        <v>291</v>
      </c>
      <c r="K133" s="3" t="s">
        <v>633</v>
      </c>
      <c r="L133" s="147">
        <v>5000000</v>
      </c>
      <c r="M133" s="188" t="s">
        <v>75</v>
      </c>
      <c r="N133" s="188">
        <v>10</v>
      </c>
      <c r="O133" s="188">
        <v>20</v>
      </c>
      <c r="P133" s="6">
        <v>0</v>
      </c>
      <c r="Q133" s="6" t="s">
        <v>128</v>
      </c>
      <c r="R133" s="6" t="s">
        <v>16</v>
      </c>
      <c r="S133" s="6" t="s">
        <v>931</v>
      </c>
      <c r="T133" s="147">
        <v>5000000</v>
      </c>
    </row>
    <row r="134" spans="1:20" s="297" customFormat="1" ht="29.25" customHeight="1">
      <c r="A134" s="18"/>
      <c r="B134" s="290"/>
      <c r="C134" s="286"/>
      <c r="D134" s="57"/>
      <c r="E134" s="150" t="s">
        <v>163</v>
      </c>
      <c r="F134" s="2" t="s">
        <v>822</v>
      </c>
      <c r="G134" s="4" t="s">
        <v>441</v>
      </c>
      <c r="H134" s="2" t="s">
        <v>821</v>
      </c>
      <c r="I134" s="2" t="s">
        <v>821</v>
      </c>
      <c r="J134" s="4" t="s">
        <v>291</v>
      </c>
      <c r="K134" s="3" t="s">
        <v>633</v>
      </c>
      <c r="L134" s="147">
        <v>36000000</v>
      </c>
      <c r="M134" s="188" t="s">
        <v>75</v>
      </c>
      <c r="N134" s="188">
        <v>10</v>
      </c>
      <c r="O134" s="188">
        <v>20</v>
      </c>
      <c r="P134" s="6">
        <v>0</v>
      </c>
      <c r="Q134" s="6" t="s">
        <v>499</v>
      </c>
      <c r="R134" s="6" t="s">
        <v>16</v>
      </c>
      <c r="S134" s="6" t="s">
        <v>931</v>
      </c>
      <c r="T134" s="147">
        <v>36000000</v>
      </c>
    </row>
    <row r="135" spans="1:20" s="297" customFormat="1" ht="43.5" customHeight="1">
      <c r="A135" s="18"/>
      <c r="B135" s="700"/>
      <c r="C135" s="702"/>
      <c r="D135" s="57"/>
      <c r="E135" s="149" t="s">
        <v>161</v>
      </c>
      <c r="F135" s="2" t="s">
        <v>816</v>
      </c>
      <c r="G135" s="4" t="s">
        <v>182</v>
      </c>
      <c r="H135" s="2" t="s">
        <v>244</v>
      </c>
      <c r="I135" s="2" t="s">
        <v>244</v>
      </c>
      <c r="J135" s="4" t="s">
        <v>291</v>
      </c>
      <c r="K135" s="3" t="s">
        <v>240</v>
      </c>
      <c r="L135" s="147">
        <f>'[2]RAB MANUAL'!E2365</f>
        <v>26250000</v>
      </c>
      <c r="M135" s="188" t="s">
        <v>75</v>
      </c>
      <c r="N135" s="188">
        <v>100</v>
      </c>
      <c r="O135" s="188">
        <v>100</v>
      </c>
      <c r="P135" s="6">
        <v>0</v>
      </c>
      <c r="Q135" s="6" t="s">
        <v>128</v>
      </c>
      <c r="R135" s="6" t="s">
        <v>16</v>
      </c>
      <c r="S135" s="6" t="s">
        <v>931</v>
      </c>
      <c r="T135" s="147">
        <v>26250000</v>
      </c>
    </row>
    <row r="136" spans="1:20" s="297" customFormat="1" ht="42" customHeight="1">
      <c r="A136" s="18"/>
      <c r="B136" s="700"/>
      <c r="C136" s="702"/>
      <c r="D136" s="57"/>
      <c r="E136" s="150" t="s">
        <v>166</v>
      </c>
      <c r="F136" s="2" t="s">
        <v>817</v>
      </c>
      <c r="G136" s="4" t="s">
        <v>182</v>
      </c>
      <c r="H136" s="2" t="s">
        <v>634</v>
      </c>
      <c r="I136" s="2" t="s">
        <v>634</v>
      </c>
      <c r="J136" s="4" t="s">
        <v>291</v>
      </c>
      <c r="K136" s="3" t="s">
        <v>635</v>
      </c>
      <c r="L136" s="147">
        <v>45000000</v>
      </c>
      <c r="M136" s="188" t="s">
        <v>75</v>
      </c>
      <c r="N136" s="188">
        <v>0</v>
      </c>
      <c r="O136" s="188">
        <v>100</v>
      </c>
      <c r="P136" s="6">
        <v>0</v>
      </c>
      <c r="Q136" s="6" t="s">
        <v>499</v>
      </c>
      <c r="R136" s="6" t="s">
        <v>16</v>
      </c>
      <c r="S136" s="6" t="s">
        <v>931</v>
      </c>
      <c r="T136" s="147">
        <v>45000000</v>
      </c>
    </row>
    <row r="137" spans="1:20" ht="36" customHeight="1">
      <c r="A137" s="18"/>
      <c r="B137" s="126"/>
      <c r="C137" s="124"/>
      <c r="D137" s="57"/>
      <c r="E137" s="149" t="s">
        <v>162</v>
      </c>
      <c r="F137" s="135" t="s">
        <v>139</v>
      </c>
      <c r="G137" s="4" t="s">
        <v>441</v>
      </c>
      <c r="H137" s="135" t="s">
        <v>245</v>
      </c>
      <c r="I137" s="135" t="s">
        <v>246</v>
      </c>
      <c r="J137" s="4" t="s">
        <v>291</v>
      </c>
      <c r="K137" s="3" t="s">
        <v>288</v>
      </c>
      <c r="L137" s="147">
        <f>'[2]RAB MANUAL'!E2370</f>
        <v>1860000</v>
      </c>
      <c r="M137" s="188" t="s">
        <v>75</v>
      </c>
      <c r="N137" s="188">
        <v>0</v>
      </c>
      <c r="O137" s="188">
        <v>100</v>
      </c>
      <c r="P137" s="6">
        <v>0</v>
      </c>
      <c r="Q137" s="6" t="s">
        <v>128</v>
      </c>
      <c r="R137" s="6" t="s">
        <v>16</v>
      </c>
      <c r="S137" s="6" t="s">
        <v>931</v>
      </c>
      <c r="T137" s="147">
        <v>1860000</v>
      </c>
    </row>
    <row r="138" spans="1:20" s="1" customFormat="1" ht="40.5" customHeight="1">
      <c r="A138" s="18"/>
      <c r="B138" s="222"/>
      <c r="C138" s="221"/>
      <c r="D138" s="57"/>
      <c r="E138" s="150" t="s">
        <v>631</v>
      </c>
      <c r="F138" s="2" t="s">
        <v>1473</v>
      </c>
      <c r="G138" s="69" t="s">
        <v>182</v>
      </c>
      <c r="H138" s="135" t="s">
        <v>1473</v>
      </c>
      <c r="I138" s="135" t="s">
        <v>1477</v>
      </c>
      <c r="J138" s="4" t="s">
        <v>291</v>
      </c>
      <c r="K138" s="3" t="s">
        <v>1478</v>
      </c>
      <c r="L138" s="147">
        <v>30000000</v>
      </c>
      <c r="M138" s="188" t="s">
        <v>75</v>
      </c>
      <c r="N138" s="188">
        <v>100</v>
      </c>
      <c r="O138" s="188">
        <v>100</v>
      </c>
      <c r="P138" s="6">
        <v>0</v>
      </c>
      <c r="Q138" s="6" t="s">
        <v>133</v>
      </c>
      <c r="R138" s="6" t="s">
        <v>16</v>
      </c>
      <c r="S138" s="6" t="s">
        <v>931</v>
      </c>
      <c r="T138" s="147">
        <v>30000000</v>
      </c>
    </row>
    <row r="139" spans="1:20" s="1" customFormat="1" ht="40.5" customHeight="1">
      <c r="A139" s="18"/>
      <c r="B139" s="310"/>
      <c r="C139" s="307"/>
      <c r="D139" s="57"/>
      <c r="E139" s="150" t="s">
        <v>493</v>
      </c>
      <c r="F139" s="2" t="s">
        <v>814</v>
      </c>
      <c r="G139" s="69" t="s">
        <v>182</v>
      </c>
      <c r="H139" s="135" t="s">
        <v>814</v>
      </c>
      <c r="I139" s="135" t="s">
        <v>814</v>
      </c>
      <c r="J139" s="4" t="s">
        <v>291</v>
      </c>
      <c r="K139" s="3" t="s">
        <v>919</v>
      </c>
      <c r="L139" s="147">
        <v>30000000</v>
      </c>
      <c r="M139" s="188" t="s">
        <v>75</v>
      </c>
      <c r="N139" s="188">
        <v>50</v>
      </c>
      <c r="O139" s="188">
        <v>50</v>
      </c>
      <c r="P139" s="188">
        <v>0</v>
      </c>
      <c r="Q139" s="6" t="s">
        <v>128</v>
      </c>
      <c r="R139" s="6" t="s">
        <v>16</v>
      </c>
      <c r="S139" s="6" t="s">
        <v>931</v>
      </c>
      <c r="T139" s="147">
        <v>30000000</v>
      </c>
    </row>
    <row r="140" spans="1:20" s="1" customFormat="1" ht="40.5" customHeight="1">
      <c r="A140" s="18"/>
      <c r="B140" s="310"/>
      <c r="C140" s="307"/>
      <c r="D140" s="57"/>
      <c r="E140" s="150" t="s">
        <v>494</v>
      </c>
      <c r="F140" s="2" t="s">
        <v>820</v>
      </c>
      <c r="G140" s="69" t="s">
        <v>182</v>
      </c>
      <c r="H140" s="135" t="s">
        <v>820</v>
      </c>
      <c r="I140" s="135" t="s">
        <v>820</v>
      </c>
      <c r="J140" s="4" t="s">
        <v>291</v>
      </c>
      <c r="K140" s="3" t="s">
        <v>920</v>
      </c>
      <c r="L140" s="147">
        <v>30000000</v>
      </c>
      <c r="M140" s="188" t="s">
        <v>75</v>
      </c>
      <c r="N140" s="188">
        <v>100</v>
      </c>
      <c r="O140" s="188">
        <v>100</v>
      </c>
      <c r="P140" s="188">
        <v>0</v>
      </c>
      <c r="Q140" s="6" t="s">
        <v>230</v>
      </c>
      <c r="R140" s="6" t="s">
        <v>16</v>
      </c>
      <c r="S140" s="6" t="s">
        <v>931</v>
      </c>
      <c r="T140" s="147">
        <v>30000000</v>
      </c>
    </row>
    <row r="141" spans="1:20" ht="63.75" customHeight="1">
      <c r="A141" s="18"/>
      <c r="B141" s="126"/>
      <c r="C141" s="124"/>
      <c r="D141" s="57"/>
      <c r="E141" s="997" t="s">
        <v>107</v>
      </c>
      <c r="F141" s="998"/>
      <c r="G141" s="39"/>
      <c r="H141" s="39"/>
      <c r="I141" s="39"/>
      <c r="J141" s="3"/>
      <c r="K141" s="3"/>
      <c r="L141" s="147"/>
      <c r="M141" s="188"/>
      <c r="N141" s="188"/>
      <c r="O141" s="188"/>
      <c r="P141" s="6"/>
      <c r="Q141" s="188"/>
      <c r="R141" s="6"/>
      <c r="S141" s="188"/>
      <c r="T141" s="147"/>
    </row>
    <row r="142" spans="1:20" ht="38.25" customHeight="1">
      <c r="A142" s="18"/>
      <c r="B142" s="126"/>
      <c r="C142" s="124"/>
      <c r="D142" s="57"/>
      <c r="E142" s="336" t="s">
        <v>319</v>
      </c>
      <c r="F142" s="337" t="s">
        <v>1393</v>
      </c>
      <c r="G142" s="4" t="s">
        <v>441</v>
      </c>
      <c r="H142" s="2" t="s">
        <v>1393</v>
      </c>
      <c r="I142" s="2" t="s">
        <v>1394</v>
      </c>
      <c r="J142" s="4" t="s">
        <v>291</v>
      </c>
      <c r="K142" s="151" t="s">
        <v>55</v>
      </c>
      <c r="L142" s="147">
        <v>2787500</v>
      </c>
      <c r="M142" s="188" t="s">
        <v>75</v>
      </c>
      <c r="N142" s="156">
        <v>0</v>
      </c>
      <c r="O142" s="156">
        <v>70</v>
      </c>
      <c r="P142" s="6">
        <v>0</v>
      </c>
      <c r="Q142" s="188" t="s">
        <v>134</v>
      </c>
      <c r="R142" s="6" t="s">
        <v>16</v>
      </c>
      <c r="S142" s="6" t="s">
        <v>931</v>
      </c>
      <c r="T142" s="147">
        <v>2787500</v>
      </c>
    </row>
    <row r="143" spans="1:20" ht="39" customHeight="1">
      <c r="A143" s="18"/>
      <c r="B143" s="126"/>
      <c r="C143" s="124"/>
      <c r="D143" s="57"/>
      <c r="E143" s="336" t="s">
        <v>165</v>
      </c>
      <c r="F143" s="337" t="s">
        <v>950</v>
      </c>
      <c r="G143" s="4" t="s">
        <v>441</v>
      </c>
      <c r="H143" s="2" t="s">
        <v>247</v>
      </c>
      <c r="I143" s="2" t="s">
        <v>248</v>
      </c>
      <c r="J143" s="4" t="s">
        <v>291</v>
      </c>
      <c r="K143" s="3" t="s">
        <v>462</v>
      </c>
      <c r="L143" s="147">
        <v>2787500</v>
      </c>
      <c r="M143" s="188" t="s">
        <v>75</v>
      </c>
      <c r="N143" s="188">
        <v>40</v>
      </c>
      <c r="O143" s="188">
        <v>30</v>
      </c>
      <c r="P143" s="6">
        <v>0</v>
      </c>
      <c r="Q143" s="188" t="s">
        <v>134</v>
      </c>
      <c r="R143" s="6" t="s">
        <v>16</v>
      </c>
      <c r="S143" s="6" t="s">
        <v>931</v>
      </c>
      <c r="T143" s="147">
        <v>2787500</v>
      </c>
    </row>
    <row r="144" spans="1:20" s="1" customFormat="1" ht="39" customHeight="1">
      <c r="A144" s="18"/>
      <c r="B144" s="375"/>
      <c r="C144" s="376"/>
      <c r="D144" s="57"/>
      <c r="E144" s="336" t="s">
        <v>164</v>
      </c>
      <c r="F144" s="337" t="s">
        <v>1249</v>
      </c>
      <c r="G144" s="4" t="s">
        <v>441</v>
      </c>
      <c r="H144" s="337" t="s">
        <v>949</v>
      </c>
      <c r="I144" s="337" t="s">
        <v>951</v>
      </c>
      <c r="J144" s="4" t="s">
        <v>291</v>
      </c>
      <c r="K144" s="3" t="s">
        <v>462</v>
      </c>
      <c r="L144" s="147">
        <v>2787500</v>
      </c>
      <c r="M144" s="188" t="s">
        <v>75</v>
      </c>
      <c r="N144" s="188">
        <v>40</v>
      </c>
      <c r="O144" s="188">
        <v>30</v>
      </c>
      <c r="P144" s="6">
        <v>0</v>
      </c>
      <c r="Q144" s="188" t="s">
        <v>134</v>
      </c>
      <c r="R144" s="6" t="s">
        <v>16</v>
      </c>
      <c r="S144" s="6" t="s">
        <v>931</v>
      </c>
      <c r="T144" s="147">
        <v>2787500</v>
      </c>
    </row>
    <row r="145" spans="1:20" ht="51">
      <c r="A145" s="19"/>
      <c r="B145" s="22"/>
      <c r="C145" s="937"/>
      <c r="D145" s="731"/>
      <c r="E145" s="336" t="s">
        <v>163</v>
      </c>
      <c r="F145" s="337" t="s">
        <v>1250</v>
      </c>
      <c r="G145" s="4" t="s">
        <v>441</v>
      </c>
      <c r="H145" s="2" t="s">
        <v>1279</v>
      </c>
      <c r="I145" s="2" t="s">
        <v>1280</v>
      </c>
      <c r="J145" s="4" t="s">
        <v>291</v>
      </c>
      <c r="K145" s="3" t="s">
        <v>55</v>
      </c>
      <c r="L145" s="147">
        <v>2787500</v>
      </c>
      <c r="M145" s="188" t="s">
        <v>75</v>
      </c>
      <c r="N145" s="188">
        <v>0</v>
      </c>
      <c r="O145" s="188">
        <v>35</v>
      </c>
      <c r="P145" s="6">
        <v>0</v>
      </c>
      <c r="Q145" s="188" t="s">
        <v>137</v>
      </c>
      <c r="R145" s="6" t="s">
        <v>16</v>
      </c>
      <c r="S145" s="6" t="s">
        <v>931</v>
      </c>
      <c r="T145" s="147">
        <v>2787500</v>
      </c>
    </row>
    <row r="146" spans="1:20" ht="55.5" customHeight="1">
      <c r="A146" s="18"/>
      <c r="B146" s="126"/>
      <c r="C146" s="124"/>
      <c r="D146" s="57"/>
      <c r="E146" s="336" t="s">
        <v>161</v>
      </c>
      <c r="F146" s="337" t="s">
        <v>1251</v>
      </c>
      <c r="G146" s="4" t="s">
        <v>441</v>
      </c>
      <c r="H146" s="142" t="s">
        <v>251</v>
      </c>
      <c r="I146" s="2" t="s">
        <v>252</v>
      </c>
      <c r="J146" s="4" t="s">
        <v>291</v>
      </c>
      <c r="K146" s="3" t="s">
        <v>55</v>
      </c>
      <c r="L146" s="147">
        <v>10492500</v>
      </c>
      <c r="M146" s="188" t="s">
        <v>75</v>
      </c>
      <c r="N146" s="188">
        <v>100</v>
      </c>
      <c r="O146" s="188">
        <v>100</v>
      </c>
      <c r="P146" s="6">
        <v>0</v>
      </c>
      <c r="Q146" s="188" t="s">
        <v>137</v>
      </c>
      <c r="R146" s="6" t="s">
        <v>16</v>
      </c>
      <c r="S146" s="6" t="s">
        <v>931</v>
      </c>
      <c r="T146" s="147">
        <v>10492500</v>
      </c>
    </row>
    <row r="147" spans="1:20" ht="52.5" customHeight="1">
      <c r="A147" s="18"/>
      <c r="B147" s="126"/>
      <c r="C147" s="124"/>
      <c r="D147" s="57"/>
      <c r="E147" s="336" t="s">
        <v>166</v>
      </c>
      <c r="F147" s="338" t="s">
        <v>737</v>
      </c>
      <c r="G147" s="4" t="s">
        <v>441</v>
      </c>
      <c r="H147" s="138" t="s">
        <v>253</v>
      </c>
      <c r="I147" s="138" t="s">
        <v>254</v>
      </c>
      <c r="J147" s="4" t="s">
        <v>291</v>
      </c>
      <c r="K147" s="140" t="s">
        <v>55</v>
      </c>
      <c r="L147" s="181">
        <v>2787500</v>
      </c>
      <c r="M147" s="525" t="s">
        <v>75</v>
      </c>
      <c r="N147" s="525">
        <v>35</v>
      </c>
      <c r="O147" s="525">
        <v>35</v>
      </c>
      <c r="P147" s="530">
        <v>0</v>
      </c>
      <c r="Q147" s="188" t="s">
        <v>137</v>
      </c>
      <c r="R147" s="530" t="s">
        <v>16</v>
      </c>
      <c r="S147" s="6" t="s">
        <v>931</v>
      </c>
      <c r="T147" s="181">
        <v>2787500</v>
      </c>
    </row>
    <row r="148" spans="1:20" ht="36.75" customHeight="1">
      <c r="A148" s="18"/>
      <c r="B148" s="936"/>
      <c r="C148" s="930"/>
      <c r="D148" s="57"/>
      <c r="E148" s="336" t="s">
        <v>162</v>
      </c>
      <c r="F148" s="338" t="s">
        <v>636</v>
      </c>
      <c r="G148" s="4" t="s">
        <v>441</v>
      </c>
      <c r="H148" s="138" t="s">
        <v>636</v>
      </c>
      <c r="I148" s="138" t="s">
        <v>637</v>
      </c>
      <c r="J148" s="4" t="s">
        <v>291</v>
      </c>
      <c r="K148" s="140" t="s">
        <v>55</v>
      </c>
      <c r="L148" s="181">
        <v>7000000</v>
      </c>
      <c r="M148" s="525" t="s">
        <v>75</v>
      </c>
      <c r="N148" s="525">
        <v>35</v>
      </c>
      <c r="O148" s="525">
        <v>35</v>
      </c>
      <c r="P148" s="530">
        <v>0</v>
      </c>
      <c r="Q148" s="188" t="s">
        <v>134</v>
      </c>
      <c r="R148" s="530" t="s">
        <v>16</v>
      </c>
      <c r="S148" s="6" t="s">
        <v>931</v>
      </c>
      <c r="T148" s="181">
        <v>7000000</v>
      </c>
    </row>
    <row r="149" spans="1:20" s="1" customFormat="1" ht="27" customHeight="1">
      <c r="A149" s="18"/>
      <c r="B149" s="126"/>
      <c r="C149" s="124"/>
      <c r="D149" s="57"/>
      <c r="E149" s="336" t="s">
        <v>631</v>
      </c>
      <c r="F149" s="338" t="s">
        <v>533</v>
      </c>
      <c r="G149" s="121" t="s">
        <v>441</v>
      </c>
      <c r="H149" s="138" t="s">
        <v>533</v>
      </c>
      <c r="I149" s="138" t="s">
        <v>535</v>
      </c>
      <c r="J149" s="4" t="s">
        <v>291</v>
      </c>
      <c r="K149" s="140" t="s">
        <v>471</v>
      </c>
      <c r="L149" s="181">
        <v>2787500</v>
      </c>
      <c r="M149" s="525" t="s">
        <v>75</v>
      </c>
      <c r="N149" s="525">
        <v>35</v>
      </c>
      <c r="O149" s="525">
        <v>35</v>
      </c>
      <c r="P149" s="530">
        <v>0</v>
      </c>
      <c r="Q149" s="188" t="s">
        <v>133</v>
      </c>
      <c r="R149" s="530" t="s">
        <v>16</v>
      </c>
      <c r="S149" s="6" t="s">
        <v>931</v>
      </c>
      <c r="T149" s="181">
        <v>2787500</v>
      </c>
    </row>
    <row r="150" spans="1:20" s="1" customFormat="1" ht="27.75" customHeight="1">
      <c r="A150" s="18"/>
      <c r="B150" s="719"/>
      <c r="C150" s="710"/>
      <c r="D150" s="57"/>
      <c r="E150" s="336" t="s">
        <v>493</v>
      </c>
      <c r="F150" s="338" t="s">
        <v>539</v>
      </c>
      <c r="G150" s="121" t="s">
        <v>441</v>
      </c>
      <c r="H150" s="138" t="s">
        <v>534</v>
      </c>
      <c r="I150" s="138" t="s">
        <v>536</v>
      </c>
      <c r="J150" s="4" t="s">
        <v>291</v>
      </c>
      <c r="K150" s="140" t="s">
        <v>537</v>
      </c>
      <c r="L150" s="181">
        <v>2000000</v>
      </c>
      <c r="M150" s="525" t="s">
        <v>75</v>
      </c>
      <c r="N150" s="525">
        <v>35</v>
      </c>
      <c r="O150" s="525">
        <v>35</v>
      </c>
      <c r="P150" s="530">
        <v>0</v>
      </c>
      <c r="Q150" s="6" t="s">
        <v>128</v>
      </c>
      <c r="R150" s="530" t="s">
        <v>16</v>
      </c>
      <c r="S150" s="6" t="s">
        <v>931</v>
      </c>
      <c r="T150" s="181">
        <v>2000000</v>
      </c>
    </row>
    <row r="151" spans="1:20" s="1" customFormat="1" ht="102">
      <c r="A151" s="18"/>
      <c r="B151" s="222"/>
      <c r="C151" s="221"/>
      <c r="D151" s="57"/>
      <c r="E151" s="336" t="s">
        <v>494</v>
      </c>
      <c r="F151" s="338" t="s">
        <v>639</v>
      </c>
      <c r="G151" s="121" t="s">
        <v>441</v>
      </c>
      <c r="H151" s="138" t="s">
        <v>639</v>
      </c>
      <c r="I151" s="138" t="s">
        <v>640</v>
      </c>
      <c r="J151" s="4" t="s">
        <v>291</v>
      </c>
      <c r="K151" s="140" t="s">
        <v>66</v>
      </c>
      <c r="L151" s="181">
        <v>3000000</v>
      </c>
      <c r="M151" s="525" t="s">
        <v>75</v>
      </c>
      <c r="N151" s="525">
        <v>35</v>
      </c>
      <c r="O151" s="525">
        <v>35</v>
      </c>
      <c r="P151" s="530">
        <v>0</v>
      </c>
      <c r="Q151" s="6" t="s">
        <v>133</v>
      </c>
      <c r="R151" s="530" t="s">
        <v>16</v>
      </c>
      <c r="S151" s="6" t="s">
        <v>931</v>
      </c>
      <c r="T151" s="181">
        <v>3000000</v>
      </c>
    </row>
    <row r="152" spans="1:20" s="1" customFormat="1" ht="27" customHeight="1">
      <c r="A152" s="18"/>
      <c r="B152" s="700"/>
      <c r="C152" s="702"/>
      <c r="D152" s="57"/>
      <c r="E152" s="336" t="s">
        <v>577</v>
      </c>
      <c r="F152" s="346" t="s">
        <v>1380</v>
      </c>
      <c r="G152" s="121" t="s">
        <v>441</v>
      </c>
      <c r="H152" s="346" t="s">
        <v>1381</v>
      </c>
      <c r="I152" s="346" t="s">
        <v>1380</v>
      </c>
      <c r="J152" s="4" t="s">
        <v>291</v>
      </c>
      <c r="K152" s="140" t="s">
        <v>235</v>
      </c>
      <c r="L152" s="181">
        <v>3000000</v>
      </c>
      <c r="M152" s="525" t="s">
        <v>75</v>
      </c>
      <c r="N152" s="525">
        <v>35</v>
      </c>
      <c r="O152" s="525">
        <v>35</v>
      </c>
      <c r="P152" s="530">
        <v>0</v>
      </c>
      <c r="Q152" s="6" t="s">
        <v>440</v>
      </c>
      <c r="R152" s="530" t="s">
        <v>447</v>
      </c>
      <c r="S152" s="6" t="s">
        <v>931</v>
      </c>
      <c r="T152" s="181">
        <v>3000000</v>
      </c>
    </row>
    <row r="153" spans="1:20" ht="49.5" customHeight="1">
      <c r="A153" s="708"/>
      <c r="B153" s="700"/>
      <c r="C153" s="702"/>
      <c r="D153" s="57"/>
      <c r="E153" s="1005" t="s">
        <v>108</v>
      </c>
      <c r="F153" s="1006"/>
      <c r="G153" s="35"/>
      <c r="H153" s="35"/>
      <c r="I153" s="35"/>
      <c r="J153" s="3"/>
      <c r="K153" s="3"/>
      <c r="L153" s="147"/>
      <c r="M153" s="188"/>
      <c r="N153" s="188"/>
      <c r="O153" s="188"/>
      <c r="P153" s="155"/>
      <c r="Q153" s="188"/>
      <c r="R153" s="6"/>
      <c r="S153" s="188"/>
      <c r="T153" s="147"/>
    </row>
    <row r="154" spans="1:20" s="297" customFormat="1" ht="39" customHeight="1">
      <c r="A154" s="21"/>
      <c r="B154" s="290"/>
      <c r="C154" s="286"/>
      <c r="D154" s="57"/>
      <c r="E154" s="150" t="s">
        <v>177</v>
      </c>
      <c r="F154" s="143" t="s">
        <v>346</v>
      </c>
      <c r="G154" s="153" t="s">
        <v>441</v>
      </c>
      <c r="H154" s="143" t="s">
        <v>346</v>
      </c>
      <c r="I154" s="143" t="s">
        <v>346</v>
      </c>
      <c r="J154" s="4" t="s">
        <v>291</v>
      </c>
      <c r="K154" s="3" t="s">
        <v>996</v>
      </c>
      <c r="L154" s="147">
        <v>30000000</v>
      </c>
      <c r="M154" s="188" t="s">
        <v>75</v>
      </c>
      <c r="N154" s="188">
        <v>100</v>
      </c>
      <c r="O154" s="188">
        <v>100</v>
      </c>
      <c r="P154" s="155">
        <v>0</v>
      </c>
      <c r="Q154" s="188" t="s">
        <v>133</v>
      </c>
      <c r="R154" s="6" t="s">
        <v>16</v>
      </c>
      <c r="S154" s="6" t="s">
        <v>931</v>
      </c>
      <c r="T154" s="147">
        <v>30000000</v>
      </c>
    </row>
    <row r="155" spans="1:20" s="297" customFormat="1" ht="102.75" customHeight="1">
      <c r="A155" s="21"/>
      <c r="B155" s="310"/>
      <c r="C155" s="307"/>
      <c r="D155" s="57"/>
      <c r="E155" s="150" t="s">
        <v>29</v>
      </c>
      <c r="F155" s="588" t="s">
        <v>1414</v>
      </c>
      <c r="G155" s="153" t="s">
        <v>441</v>
      </c>
      <c r="H155" s="143" t="s">
        <v>1414</v>
      </c>
      <c r="I155" s="143" t="s">
        <v>1415</v>
      </c>
      <c r="J155" s="4" t="s">
        <v>291</v>
      </c>
      <c r="K155" s="3" t="s">
        <v>339</v>
      </c>
      <c r="L155" s="147">
        <v>50000000</v>
      </c>
      <c r="M155" s="188" t="s">
        <v>75</v>
      </c>
      <c r="N155" s="188">
        <v>50</v>
      </c>
      <c r="O155" s="188">
        <v>50</v>
      </c>
      <c r="P155" s="155">
        <v>0</v>
      </c>
      <c r="Q155" s="188" t="s">
        <v>133</v>
      </c>
      <c r="R155" s="6" t="s">
        <v>16</v>
      </c>
      <c r="S155" s="6" t="s">
        <v>931</v>
      </c>
      <c r="T155" s="147">
        <v>50000000</v>
      </c>
    </row>
    <row r="156" spans="1:20" s="297" customFormat="1" ht="39" customHeight="1">
      <c r="A156" s="21"/>
      <c r="B156" s="310"/>
      <c r="C156" s="307"/>
      <c r="D156" s="57"/>
      <c r="E156" s="150" t="s">
        <v>31</v>
      </c>
      <c r="F156" s="143" t="s">
        <v>813</v>
      </c>
      <c r="G156" s="153" t="s">
        <v>441</v>
      </c>
      <c r="H156" s="113" t="s">
        <v>813</v>
      </c>
      <c r="I156" s="113" t="s">
        <v>813</v>
      </c>
      <c r="J156" s="4" t="s">
        <v>892</v>
      </c>
      <c r="K156" s="3" t="s">
        <v>912</v>
      </c>
      <c r="L156" s="147">
        <v>10000000</v>
      </c>
      <c r="M156" s="188" t="s">
        <v>75</v>
      </c>
      <c r="N156" s="188">
        <v>1956</v>
      </c>
      <c r="O156" s="188">
        <v>1776</v>
      </c>
      <c r="P156" s="155">
        <v>10</v>
      </c>
      <c r="Q156" s="188" t="s">
        <v>230</v>
      </c>
      <c r="R156" s="6" t="s">
        <v>16</v>
      </c>
      <c r="S156" s="6" t="s">
        <v>931</v>
      </c>
      <c r="T156" s="147">
        <v>10000000</v>
      </c>
    </row>
    <row r="157" spans="1:20" ht="36.75" customHeight="1">
      <c r="A157" s="21"/>
      <c r="B157" s="126"/>
      <c r="C157" s="1032" t="s">
        <v>109</v>
      </c>
      <c r="D157" s="1033"/>
      <c r="E157" s="997" t="s">
        <v>364</v>
      </c>
      <c r="F157" s="998"/>
      <c r="G157" s="41"/>
      <c r="H157" s="39"/>
      <c r="I157" s="39"/>
      <c r="J157" s="3"/>
      <c r="K157" s="3"/>
      <c r="L157" s="147"/>
      <c r="M157" s="188"/>
      <c r="N157" s="188"/>
      <c r="O157" s="188"/>
      <c r="P157" s="155"/>
      <c r="Q157" s="188"/>
      <c r="R157" s="6"/>
      <c r="S157" s="188"/>
      <c r="T157" s="147"/>
    </row>
    <row r="158" spans="1:20" ht="39.75" customHeight="1">
      <c r="A158" s="21"/>
      <c r="B158" s="126"/>
      <c r="C158" s="128"/>
      <c r="D158" s="129"/>
      <c r="E158" s="251">
        <v>1</v>
      </c>
      <c r="F158" s="168" t="s">
        <v>953</v>
      </c>
      <c r="G158" s="154" t="s">
        <v>184</v>
      </c>
      <c r="H158" s="168" t="s">
        <v>348</v>
      </c>
      <c r="I158" s="168" t="s">
        <v>352</v>
      </c>
      <c r="J158" s="155" t="s">
        <v>849</v>
      </c>
      <c r="K158" s="156" t="s">
        <v>1513</v>
      </c>
      <c r="L158" s="147">
        <v>241272500</v>
      </c>
      <c r="M158" s="188" t="s">
        <v>918</v>
      </c>
      <c r="N158" s="156">
        <v>250</v>
      </c>
      <c r="O158" s="156">
        <v>200</v>
      </c>
      <c r="P158" s="155">
        <v>5</v>
      </c>
      <c r="Q158" s="188" t="s">
        <v>440</v>
      </c>
      <c r="R158" s="6" t="s">
        <v>16</v>
      </c>
      <c r="S158" s="6" t="s">
        <v>1378</v>
      </c>
      <c r="T158" s="147">
        <v>241272500</v>
      </c>
    </row>
    <row r="159" spans="1:20" s="1" customFormat="1" ht="44.25" customHeight="1">
      <c r="A159" s="21"/>
      <c r="B159" s="126"/>
      <c r="C159" s="128"/>
      <c r="D159" s="129"/>
      <c r="E159" s="251">
        <v>2</v>
      </c>
      <c r="F159" s="224" t="s">
        <v>1283</v>
      </c>
      <c r="G159" s="154" t="s">
        <v>184</v>
      </c>
      <c r="H159" s="226" t="s">
        <v>511</v>
      </c>
      <c r="I159" s="112" t="s">
        <v>512</v>
      </c>
      <c r="J159" s="157" t="s">
        <v>734</v>
      </c>
      <c r="K159" s="158" t="s">
        <v>1361</v>
      </c>
      <c r="L159" s="147">
        <v>300000000</v>
      </c>
      <c r="M159" s="188" t="s">
        <v>918</v>
      </c>
      <c r="N159" s="158">
        <v>200</v>
      </c>
      <c r="O159" s="158">
        <v>150</v>
      </c>
      <c r="P159" s="157">
        <v>0</v>
      </c>
      <c r="Q159" s="188" t="s">
        <v>510</v>
      </c>
      <c r="R159" s="6" t="s">
        <v>16</v>
      </c>
      <c r="S159" s="6" t="s">
        <v>1378</v>
      </c>
      <c r="T159" s="147">
        <v>300000000</v>
      </c>
    </row>
    <row r="160" spans="1:20" s="1" customFormat="1" ht="33.75" customHeight="1">
      <c r="A160" s="21"/>
      <c r="B160" s="328"/>
      <c r="C160" s="321"/>
      <c r="D160" s="322"/>
      <c r="E160" s="251">
        <v>3</v>
      </c>
      <c r="F160" s="168" t="s">
        <v>856</v>
      </c>
      <c r="G160" s="587" t="s">
        <v>184</v>
      </c>
      <c r="H160" s="339" t="s">
        <v>856</v>
      </c>
      <c r="I160" s="339" t="s">
        <v>856</v>
      </c>
      <c r="J160" s="155" t="s">
        <v>347</v>
      </c>
      <c r="K160" s="156" t="s">
        <v>1461</v>
      </c>
      <c r="L160" s="147">
        <v>100000000</v>
      </c>
      <c r="M160" s="188" t="s">
        <v>918</v>
      </c>
      <c r="N160" s="156">
        <v>300</v>
      </c>
      <c r="O160" s="156">
        <v>200</v>
      </c>
      <c r="P160" s="155">
        <v>5</v>
      </c>
      <c r="Q160" s="188" t="s">
        <v>138</v>
      </c>
      <c r="R160" s="6" t="s">
        <v>16</v>
      </c>
      <c r="S160" s="6" t="s">
        <v>1378</v>
      </c>
      <c r="T160" s="147">
        <f>L160</f>
        <v>100000000</v>
      </c>
    </row>
    <row r="161" spans="1:20" s="1" customFormat="1" ht="51" customHeight="1">
      <c r="A161" s="424"/>
      <c r="B161" s="22"/>
      <c r="C161" s="734"/>
      <c r="D161" s="735"/>
      <c r="E161" s="251" t="s">
        <v>32</v>
      </c>
      <c r="F161" s="168" t="s">
        <v>1437</v>
      </c>
      <c r="G161" s="587" t="s">
        <v>184</v>
      </c>
      <c r="H161" s="168" t="s">
        <v>1437</v>
      </c>
      <c r="I161" s="168" t="s">
        <v>1437</v>
      </c>
      <c r="J161" s="155" t="s">
        <v>347</v>
      </c>
      <c r="K161" s="156" t="s">
        <v>1460</v>
      </c>
      <c r="L161" s="147">
        <v>100000000</v>
      </c>
      <c r="M161" s="188" t="s">
        <v>918</v>
      </c>
      <c r="N161" s="156">
        <v>300</v>
      </c>
      <c r="O161" s="156">
        <v>200</v>
      </c>
      <c r="P161" s="155">
        <v>5</v>
      </c>
      <c r="Q161" s="188" t="s">
        <v>138</v>
      </c>
      <c r="R161" s="6" t="s">
        <v>16</v>
      </c>
      <c r="S161" s="6" t="s">
        <v>1378</v>
      </c>
      <c r="T161" s="147">
        <f>L161</f>
        <v>100000000</v>
      </c>
    </row>
    <row r="162" spans="1:20" ht="50.25" customHeight="1">
      <c r="A162" s="21"/>
      <c r="B162" s="126"/>
      <c r="C162" s="128"/>
      <c r="D162" s="129"/>
      <c r="E162" s="997" t="s">
        <v>443</v>
      </c>
      <c r="F162" s="998"/>
      <c r="G162" s="41"/>
      <c r="H162" s="72"/>
      <c r="I162" s="72"/>
      <c r="J162" s="155"/>
      <c r="K162" s="156"/>
      <c r="L162" s="147"/>
      <c r="M162" s="188"/>
      <c r="N162" s="156"/>
      <c r="O162" s="156"/>
      <c r="P162" s="155"/>
      <c r="Q162" s="188"/>
      <c r="R162" s="6"/>
      <c r="S162" s="188"/>
      <c r="T162" s="147"/>
    </row>
    <row r="163" spans="1:20" s="1" customFormat="1" ht="57.75" customHeight="1">
      <c r="A163" s="21"/>
      <c r="B163" s="126"/>
      <c r="C163" s="128"/>
      <c r="D163" s="129"/>
      <c r="E163" s="173">
        <v>1</v>
      </c>
      <c r="F163" s="160" t="s">
        <v>1024</v>
      </c>
      <c r="G163" s="154" t="s">
        <v>959</v>
      </c>
      <c r="H163" s="160" t="s">
        <v>514</v>
      </c>
      <c r="I163" s="112" t="s">
        <v>515</v>
      </c>
      <c r="J163" s="157" t="s">
        <v>509</v>
      </c>
      <c r="K163" s="158" t="s">
        <v>1358</v>
      </c>
      <c r="L163" s="147">
        <v>50000000</v>
      </c>
      <c r="M163" s="188" t="s">
        <v>455</v>
      </c>
      <c r="N163" s="158">
        <v>350</v>
      </c>
      <c r="O163" s="158">
        <v>200</v>
      </c>
      <c r="P163" s="157">
        <v>5</v>
      </c>
      <c r="Q163" s="188" t="s">
        <v>138</v>
      </c>
      <c r="R163" s="6" t="s">
        <v>16</v>
      </c>
      <c r="S163" s="6" t="s">
        <v>1378</v>
      </c>
      <c r="T163" s="147">
        <v>50000000</v>
      </c>
    </row>
    <row r="164" spans="1:20" s="1" customFormat="1" ht="44.25" customHeight="1">
      <c r="A164" s="21"/>
      <c r="B164" s="126"/>
      <c r="C164" s="128"/>
      <c r="D164" s="129"/>
      <c r="E164" s="173">
        <v>2</v>
      </c>
      <c r="F164" s="171" t="s">
        <v>1025</v>
      </c>
      <c r="G164" s="154" t="s">
        <v>959</v>
      </c>
      <c r="H164" s="160" t="s">
        <v>529</v>
      </c>
      <c r="I164" s="160" t="s">
        <v>530</v>
      </c>
      <c r="J164" s="157" t="s">
        <v>509</v>
      </c>
      <c r="K164" s="158" t="s">
        <v>531</v>
      </c>
      <c r="L164" s="147">
        <v>50000000</v>
      </c>
      <c r="M164" s="188" t="s">
        <v>455</v>
      </c>
      <c r="N164" s="158">
        <v>350</v>
      </c>
      <c r="O164" s="158">
        <v>200</v>
      </c>
      <c r="P164" s="157">
        <v>5</v>
      </c>
      <c r="Q164" s="188" t="s">
        <v>138</v>
      </c>
      <c r="R164" s="6" t="s">
        <v>16</v>
      </c>
      <c r="S164" s="6" t="s">
        <v>1378</v>
      </c>
      <c r="T164" s="147">
        <v>50000000</v>
      </c>
    </row>
    <row r="165" spans="1:20" s="1" customFormat="1" ht="44.25" customHeight="1">
      <c r="A165" s="727"/>
      <c r="B165" s="936"/>
      <c r="C165" s="932"/>
      <c r="D165" s="933"/>
      <c r="E165" s="251">
        <v>3</v>
      </c>
      <c r="F165" s="72" t="s">
        <v>852</v>
      </c>
      <c r="G165" s="154" t="s">
        <v>959</v>
      </c>
      <c r="H165" s="112" t="s">
        <v>852</v>
      </c>
      <c r="I165" s="112" t="s">
        <v>852</v>
      </c>
      <c r="J165" s="157" t="s">
        <v>853</v>
      </c>
      <c r="K165" s="158" t="s">
        <v>1441</v>
      </c>
      <c r="L165" s="147">
        <v>50000000</v>
      </c>
      <c r="M165" s="188" t="s">
        <v>75</v>
      </c>
      <c r="N165" s="158">
        <v>200</v>
      </c>
      <c r="O165" s="158">
        <v>150</v>
      </c>
      <c r="P165" s="157">
        <v>5</v>
      </c>
      <c r="Q165" s="188" t="s">
        <v>138</v>
      </c>
      <c r="R165" s="6" t="s">
        <v>16</v>
      </c>
      <c r="S165" s="6" t="s">
        <v>1378</v>
      </c>
      <c r="T165" s="147">
        <v>50000000</v>
      </c>
    </row>
    <row r="166" spans="1:20" s="1" customFormat="1" ht="53.25" customHeight="1">
      <c r="A166" s="727"/>
      <c r="B166" s="936"/>
      <c r="C166" s="932"/>
      <c r="D166" s="933"/>
      <c r="E166" s="251">
        <v>4</v>
      </c>
      <c r="F166" s="112" t="s">
        <v>850</v>
      </c>
      <c r="G166" s="154" t="s">
        <v>959</v>
      </c>
      <c r="H166" s="112" t="s">
        <v>850</v>
      </c>
      <c r="I166" s="112" t="s">
        <v>850</v>
      </c>
      <c r="J166" s="157" t="s">
        <v>341</v>
      </c>
      <c r="K166" s="158" t="s">
        <v>1355</v>
      </c>
      <c r="L166" s="147">
        <v>50000000</v>
      </c>
      <c r="M166" s="188" t="s">
        <v>74</v>
      </c>
      <c r="N166" s="158">
        <v>400</v>
      </c>
      <c r="O166" s="158">
        <v>300</v>
      </c>
      <c r="P166" s="157">
        <v>5</v>
      </c>
      <c r="Q166" s="188" t="s">
        <v>138</v>
      </c>
      <c r="R166" s="6" t="s">
        <v>16</v>
      </c>
      <c r="S166" s="6" t="s">
        <v>1378</v>
      </c>
      <c r="T166" s="147">
        <v>50000000</v>
      </c>
    </row>
    <row r="167" spans="1:20" s="1" customFormat="1" ht="44.25" customHeight="1">
      <c r="A167" s="21"/>
      <c r="B167" s="328"/>
      <c r="C167" s="321"/>
      <c r="D167" s="322"/>
      <c r="E167" s="251">
        <v>5</v>
      </c>
      <c r="F167" s="72" t="s">
        <v>854</v>
      </c>
      <c r="G167" s="154" t="s">
        <v>959</v>
      </c>
      <c r="H167" s="112" t="s">
        <v>854</v>
      </c>
      <c r="I167" s="112" t="s">
        <v>854</v>
      </c>
      <c r="J167" s="157" t="s">
        <v>853</v>
      </c>
      <c r="K167" s="157" t="s">
        <v>1442</v>
      </c>
      <c r="L167" s="147">
        <v>50000000</v>
      </c>
      <c r="M167" s="188" t="s">
        <v>74</v>
      </c>
      <c r="N167" s="158">
        <v>200</v>
      </c>
      <c r="O167" s="158">
        <v>150</v>
      </c>
      <c r="P167" s="157">
        <v>5</v>
      </c>
      <c r="Q167" s="188" t="s">
        <v>138</v>
      </c>
      <c r="R167" s="6" t="s">
        <v>16</v>
      </c>
      <c r="S167" s="6" t="s">
        <v>1378</v>
      </c>
      <c r="T167" s="147">
        <v>50000000</v>
      </c>
    </row>
    <row r="168" spans="1:20" s="1" customFormat="1" ht="44.25" customHeight="1">
      <c r="A168" s="21"/>
      <c r="B168" s="328"/>
      <c r="C168" s="321"/>
      <c r="D168" s="322"/>
      <c r="E168" s="251">
        <v>6</v>
      </c>
      <c r="F168" s="72" t="s">
        <v>859</v>
      </c>
      <c r="G168" s="154" t="s">
        <v>959</v>
      </c>
      <c r="H168" s="112" t="s">
        <v>859</v>
      </c>
      <c r="I168" s="112" t="s">
        <v>859</v>
      </c>
      <c r="J168" s="157" t="s">
        <v>347</v>
      </c>
      <c r="K168" s="158" t="s">
        <v>1462</v>
      </c>
      <c r="L168" s="147">
        <v>50000000</v>
      </c>
      <c r="M168" s="188" t="s">
        <v>75</v>
      </c>
      <c r="N168" s="156">
        <v>300</v>
      </c>
      <c r="O168" s="156">
        <v>200</v>
      </c>
      <c r="P168" s="155">
        <v>5</v>
      </c>
      <c r="Q168" s="188" t="s">
        <v>138</v>
      </c>
      <c r="R168" s="6" t="s">
        <v>16</v>
      </c>
      <c r="S168" s="6" t="s">
        <v>1378</v>
      </c>
      <c r="T168" s="147">
        <v>50000000</v>
      </c>
    </row>
    <row r="169" spans="1:20" s="1" customFormat="1" ht="51.75" customHeight="1">
      <c r="A169" s="708"/>
      <c r="B169" s="700"/>
      <c r="C169" s="706"/>
      <c r="D169" s="707"/>
      <c r="E169" s="251" t="s">
        <v>1134</v>
      </c>
      <c r="F169" s="112" t="s">
        <v>1362</v>
      </c>
      <c r="G169" s="154" t="s">
        <v>959</v>
      </c>
      <c r="H169" s="112" t="s">
        <v>1362</v>
      </c>
      <c r="I169" s="112" t="s">
        <v>1362</v>
      </c>
      <c r="J169" s="157" t="s">
        <v>342</v>
      </c>
      <c r="K169" s="158" t="s">
        <v>503</v>
      </c>
      <c r="L169" s="147">
        <v>80000000</v>
      </c>
      <c r="M169" s="188" t="s">
        <v>75</v>
      </c>
      <c r="N169" s="156">
        <v>300</v>
      </c>
      <c r="O169" s="156">
        <v>200</v>
      </c>
      <c r="P169" s="155">
        <v>5</v>
      </c>
      <c r="Q169" s="188" t="s">
        <v>138</v>
      </c>
      <c r="R169" s="6" t="s">
        <v>16</v>
      </c>
      <c r="S169" s="6" t="s">
        <v>1378</v>
      </c>
      <c r="T169" s="147">
        <v>80000000</v>
      </c>
    </row>
    <row r="170" spans="1:20" s="1" customFormat="1" ht="51.75" customHeight="1">
      <c r="A170" s="708"/>
      <c r="B170" s="700"/>
      <c r="C170" s="706"/>
      <c r="D170" s="707"/>
      <c r="E170" s="251" t="s">
        <v>1135</v>
      </c>
      <c r="F170" s="72" t="s">
        <v>1463</v>
      </c>
      <c r="G170" s="154" t="s">
        <v>959</v>
      </c>
      <c r="H170" s="112" t="s">
        <v>1438</v>
      </c>
      <c r="I170" s="112" t="s">
        <v>1438</v>
      </c>
      <c r="J170" s="157" t="s">
        <v>1439</v>
      </c>
      <c r="K170" s="158" t="s">
        <v>339</v>
      </c>
      <c r="L170" s="147">
        <v>80000000</v>
      </c>
      <c r="M170" s="188" t="s">
        <v>75</v>
      </c>
      <c r="N170" s="156">
        <v>300</v>
      </c>
      <c r="O170" s="156">
        <v>200</v>
      </c>
      <c r="P170" s="155">
        <v>5</v>
      </c>
      <c r="Q170" s="188" t="s">
        <v>138</v>
      </c>
      <c r="R170" s="6" t="s">
        <v>16</v>
      </c>
      <c r="S170" s="6" t="s">
        <v>1378</v>
      </c>
      <c r="T170" s="147">
        <v>80000000</v>
      </c>
    </row>
    <row r="171" spans="1:20" s="1" customFormat="1" ht="51.75" customHeight="1">
      <c r="A171" s="572"/>
      <c r="B171" s="570"/>
      <c r="C171" s="566"/>
      <c r="D171" s="567"/>
      <c r="E171" s="251">
        <v>9</v>
      </c>
      <c r="F171" s="72" t="s">
        <v>1452</v>
      </c>
      <c r="G171" s="154" t="s">
        <v>959</v>
      </c>
      <c r="H171" s="112" t="s">
        <v>1452</v>
      </c>
      <c r="I171" s="112" t="s">
        <v>1452</v>
      </c>
      <c r="J171" s="157" t="s">
        <v>1453</v>
      </c>
      <c r="K171" s="157" t="s">
        <v>1464</v>
      </c>
      <c r="L171" s="147">
        <v>80000000</v>
      </c>
      <c r="M171" s="188" t="s">
        <v>75</v>
      </c>
      <c r="N171" s="156">
        <v>300</v>
      </c>
      <c r="O171" s="156">
        <v>200</v>
      </c>
      <c r="P171" s="155">
        <v>5</v>
      </c>
      <c r="Q171" s="188" t="s">
        <v>138</v>
      </c>
      <c r="R171" s="6" t="s">
        <v>16</v>
      </c>
      <c r="S171" s="6" t="s">
        <v>1378</v>
      </c>
      <c r="T171" s="147">
        <v>80000000</v>
      </c>
    </row>
    <row r="172" spans="1:20" s="1" customFormat="1" ht="51.75" customHeight="1">
      <c r="A172" s="572"/>
      <c r="B172" s="570"/>
      <c r="C172" s="566"/>
      <c r="D172" s="567"/>
      <c r="E172" s="251">
        <v>10</v>
      </c>
      <c r="F172" s="72" t="s">
        <v>1454</v>
      </c>
      <c r="G172" s="154" t="s">
        <v>959</v>
      </c>
      <c r="H172" s="112" t="s">
        <v>1454</v>
      </c>
      <c r="I172" s="112" t="s">
        <v>1455</v>
      </c>
      <c r="J172" s="157" t="s">
        <v>849</v>
      </c>
      <c r="K172" s="158" t="s">
        <v>358</v>
      </c>
      <c r="L172" s="147">
        <v>80000000</v>
      </c>
      <c r="M172" s="188" t="s">
        <v>75</v>
      </c>
      <c r="N172" s="156">
        <v>300</v>
      </c>
      <c r="O172" s="156">
        <v>200</v>
      </c>
      <c r="P172" s="155">
        <v>5</v>
      </c>
      <c r="Q172" s="188" t="s">
        <v>138</v>
      </c>
      <c r="R172" s="6" t="s">
        <v>16</v>
      </c>
      <c r="S172" s="6" t="s">
        <v>1378</v>
      </c>
      <c r="T172" s="147">
        <v>80000000</v>
      </c>
    </row>
    <row r="173" spans="1:20" ht="37.5" customHeight="1">
      <c r="A173" s="21"/>
      <c r="B173" s="126"/>
      <c r="C173" s="128"/>
      <c r="D173" s="129"/>
      <c r="E173" s="997" t="s">
        <v>365</v>
      </c>
      <c r="F173" s="998"/>
      <c r="G173" s="41"/>
      <c r="H173" s="72"/>
      <c r="I173" s="72"/>
      <c r="J173" s="155"/>
      <c r="K173" s="156"/>
      <c r="L173" s="147"/>
      <c r="M173" s="188"/>
      <c r="N173" s="156"/>
      <c r="O173" s="156"/>
      <c r="P173" s="155"/>
      <c r="Q173" s="188"/>
      <c r="R173" s="6"/>
      <c r="S173" s="188"/>
      <c r="T173" s="147"/>
    </row>
    <row r="174" spans="1:20" ht="61.5" customHeight="1">
      <c r="A174" s="21"/>
      <c r="B174" s="126"/>
      <c r="C174" s="128"/>
      <c r="D174" s="129"/>
      <c r="E174" s="186" t="s">
        <v>177</v>
      </c>
      <c r="F174" s="72" t="s">
        <v>1371</v>
      </c>
      <c r="G174" s="189" t="s">
        <v>961</v>
      </c>
      <c r="H174" s="72" t="s">
        <v>1371</v>
      </c>
      <c r="I174" s="72" t="s">
        <v>1372</v>
      </c>
      <c r="J174" s="155" t="s">
        <v>356</v>
      </c>
      <c r="K174" s="156" t="s">
        <v>1443</v>
      </c>
      <c r="L174" s="147">
        <v>225000000</v>
      </c>
      <c r="M174" s="188" t="s">
        <v>918</v>
      </c>
      <c r="N174" s="156">
        <v>500</v>
      </c>
      <c r="O174" s="156">
        <v>300</v>
      </c>
      <c r="P174" s="155">
        <v>0</v>
      </c>
      <c r="Q174" s="6" t="s">
        <v>499</v>
      </c>
      <c r="R174" s="6" t="s">
        <v>16</v>
      </c>
      <c r="S174" s="6" t="s">
        <v>1378</v>
      </c>
      <c r="T174" s="147">
        <v>225000000</v>
      </c>
    </row>
    <row r="175" spans="1:20" s="1" customFormat="1" ht="46.5" customHeight="1">
      <c r="A175" s="524"/>
      <c r="B175" s="522"/>
      <c r="C175" s="520"/>
      <c r="D175" s="521"/>
      <c r="E175" s="251">
        <v>2</v>
      </c>
      <c r="F175" s="72" t="s">
        <v>1370</v>
      </c>
      <c r="G175" s="189" t="s">
        <v>961</v>
      </c>
      <c r="H175" s="72" t="s">
        <v>1370</v>
      </c>
      <c r="I175" s="72" t="s">
        <v>1370</v>
      </c>
      <c r="J175" s="155" t="s">
        <v>356</v>
      </c>
      <c r="K175" s="155" t="s">
        <v>1444</v>
      </c>
      <c r="L175" s="147">
        <v>150000000</v>
      </c>
      <c r="M175" s="188" t="s">
        <v>918</v>
      </c>
      <c r="N175" s="156">
        <v>200</v>
      </c>
      <c r="O175" s="156">
        <v>150</v>
      </c>
      <c r="P175" s="155">
        <v>0</v>
      </c>
      <c r="Q175" s="6" t="s">
        <v>499</v>
      </c>
      <c r="R175" s="6" t="s">
        <v>16</v>
      </c>
      <c r="S175" s="6" t="s">
        <v>1378</v>
      </c>
      <c r="T175" s="147">
        <v>150000000</v>
      </c>
    </row>
    <row r="176" spans="1:20" s="1" customFormat="1" ht="45.75" customHeight="1">
      <c r="A176" s="424"/>
      <c r="B176" s="22"/>
      <c r="C176" s="734"/>
      <c r="D176" s="735"/>
      <c r="E176" s="251" t="s">
        <v>31</v>
      </c>
      <c r="F176" s="72" t="s">
        <v>1373</v>
      </c>
      <c r="G176" s="189" t="s">
        <v>961</v>
      </c>
      <c r="H176" s="171" t="s">
        <v>1373</v>
      </c>
      <c r="I176" s="171" t="s">
        <v>1373</v>
      </c>
      <c r="J176" s="155" t="s">
        <v>356</v>
      </c>
      <c r="K176" s="156" t="s">
        <v>516</v>
      </c>
      <c r="L176" s="147">
        <v>100000000</v>
      </c>
      <c r="M176" s="188" t="s">
        <v>918</v>
      </c>
      <c r="N176" s="156">
        <v>200</v>
      </c>
      <c r="O176" s="156">
        <v>150</v>
      </c>
      <c r="P176" s="155">
        <v>0</v>
      </c>
      <c r="Q176" s="6" t="s">
        <v>499</v>
      </c>
      <c r="R176" s="6" t="s">
        <v>16</v>
      </c>
      <c r="S176" s="6" t="s">
        <v>1378</v>
      </c>
      <c r="T176" s="147">
        <v>100000000</v>
      </c>
    </row>
    <row r="177" spans="1:20" ht="62.25" customHeight="1">
      <c r="A177" s="21"/>
      <c r="B177" s="126"/>
      <c r="C177" s="128"/>
      <c r="D177" s="129"/>
      <c r="E177" s="997" t="s">
        <v>367</v>
      </c>
      <c r="F177" s="1009"/>
      <c r="G177" s="41"/>
      <c r="H177" s="72"/>
      <c r="I177" s="72"/>
      <c r="J177" s="155"/>
      <c r="K177" s="156"/>
      <c r="L177" s="147"/>
      <c r="M177" s="188"/>
      <c r="N177" s="156"/>
      <c r="O177" s="156"/>
      <c r="P177" s="155"/>
      <c r="Q177" s="188"/>
      <c r="R177" s="6"/>
      <c r="S177" s="188"/>
      <c r="T177" s="147"/>
    </row>
    <row r="178" spans="1:20" ht="54" customHeight="1">
      <c r="A178" s="21"/>
      <c r="B178" s="126"/>
      <c r="C178" s="128"/>
      <c r="D178" s="129"/>
      <c r="E178" s="251">
        <v>1</v>
      </c>
      <c r="F178" s="72" t="s">
        <v>1472</v>
      </c>
      <c r="G178" s="161" t="s">
        <v>960</v>
      </c>
      <c r="H178" s="72" t="s">
        <v>1472</v>
      </c>
      <c r="I178" s="72" t="s">
        <v>1472</v>
      </c>
      <c r="J178" s="155" t="s">
        <v>360</v>
      </c>
      <c r="K178" s="156" t="s">
        <v>1479</v>
      </c>
      <c r="L178" s="147">
        <v>80000000</v>
      </c>
      <c r="M178" s="188" t="s">
        <v>75</v>
      </c>
      <c r="N178" s="156">
        <v>250</v>
      </c>
      <c r="O178" s="156">
        <v>150</v>
      </c>
      <c r="P178" s="155">
        <v>5</v>
      </c>
      <c r="Q178" s="188" t="s">
        <v>446</v>
      </c>
      <c r="R178" s="6" t="s">
        <v>447</v>
      </c>
      <c r="S178" s="6" t="s">
        <v>1378</v>
      </c>
      <c r="T178" s="147">
        <v>80000000</v>
      </c>
    </row>
    <row r="179" spans="1:20" s="1" customFormat="1" ht="57" customHeight="1">
      <c r="A179" s="21"/>
      <c r="B179" s="126"/>
      <c r="C179" s="128"/>
      <c r="D179" s="129"/>
      <c r="E179" s="251">
        <v>2</v>
      </c>
      <c r="F179" s="72" t="s">
        <v>500</v>
      </c>
      <c r="G179" s="161" t="s">
        <v>457</v>
      </c>
      <c r="H179" s="72" t="s">
        <v>500</v>
      </c>
      <c r="I179" s="72" t="s">
        <v>502</v>
      </c>
      <c r="J179" s="155" t="s">
        <v>501</v>
      </c>
      <c r="K179" s="156" t="s">
        <v>1359</v>
      </c>
      <c r="L179" s="147">
        <v>70000000</v>
      </c>
      <c r="M179" s="188" t="s">
        <v>74</v>
      </c>
      <c r="N179" s="158">
        <v>350</v>
      </c>
      <c r="O179" s="158">
        <v>200</v>
      </c>
      <c r="P179" s="157">
        <v>5</v>
      </c>
      <c r="Q179" s="188" t="s">
        <v>318</v>
      </c>
      <c r="R179" s="6" t="s">
        <v>16</v>
      </c>
      <c r="S179" s="6" t="s">
        <v>1378</v>
      </c>
      <c r="T179" s="147">
        <v>70000000</v>
      </c>
    </row>
    <row r="180" spans="1:20" s="1" customFormat="1" ht="53.25" customHeight="1">
      <c r="A180" s="727"/>
      <c r="B180" s="936"/>
      <c r="C180" s="932"/>
      <c r="D180" s="933"/>
      <c r="E180" s="251">
        <v>3</v>
      </c>
      <c r="F180" s="72" t="s">
        <v>524</v>
      </c>
      <c r="G180" s="161" t="s">
        <v>457</v>
      </c>
      <c r="H180" s="72" t="s">
        <v>525</v>
      </c>
      <c r="I180" s="72" t="s">
        <v>526</v>
      </c>
      <c r="J180" s="155" t="s">
        <v>501</v>
      </c>
      <c r="K180" s="156" t="s">
        <v>1368</v>
      </c>
      <c r="L180" s="147">
        <v>80000000</v>
      </c>
      <c r="M180" s="188" t="s">
        <v>75</v>
      </c>
      <c r="N180" s="156">
        <v>500</v>
      </c>
      <c r="O180" s="156">
        <v>300</v>
      </c>
      <c r="P180" s="155">
        <v>0</v>
      </c>
      <c r="Q180" s="188" t="s">
        <v>318</v>
      </c>
      <c r="R180" s="6" t="s">
        <v>16</v>
      </c>
      <c r="S180" s="6" t="s">
        <v>1378</v>
      </c>
      <c r="T180" s="147">
        <v>80000000</v>
      </c>
    </row>
    <row r="181" spans="1:20" s="1" customFormat="1" ht="51" customHeight="1">
      <c r="A181" s="727"/>
      <c r="B181" s="936"/>
      <c r="C181" s="932"/>
      <c r="D181" s="933"/>
      <c r="E181" s="272">
        <v>4</v>
      </c>
      <c r="F181" s="271" t="s">
        <v>755</v>
      </c>
      <c r="G181" s="161" t="s">
        <v>457</v>
      </c>
      <c r="H181" s="271" t="s">
        <v>755</v>
      </c>
      <c r="I181" s="271" t="s">
        <v>756</v>
      </c>
      <c r="J181" s="187" t="s">
        <v>757</v>
      </c>
      <c r="K181" s="191" t="s">
        <v>1360</v>
      </c>
      <c r="L181" s="179">
        <v>80000000</v>
      </c>
      <c r="M181" s="196" t="s">
        <v>74</v>
      </c>
      <c r="N181" s="191">
        <v>450</v>
      </c>
      <c r="O181" s="191">
        <v>250</v>
      </c>
      <c r="P181" s="187">
        <v>0</v>
      </c>
      <c r="Q181" s="196" t="s">
        <v>133</v>
      </c>
      <c r="R181" s="195" t="s">
        <v>447</v>
      </c>
      <c r="S181" s="6" t="s">
        <v>1378</v>
      </c>
      <c r="T181" s="179">
        <v>80000000</v>
      </c>
    </row>
    <row r="182" spans="1:20" ht="52.5" customHeight="1">
      <c r="A182" s="21"/>
      <c r="B182" s="126"/>
      <c r="C182" s="128"/>
      <c r="D182" s="129"/>
      <c r="E182" s="251">
        <v>5</v>
      </c>
      <c r="F182" s="72" t="s">
        <v>448</v>
      </c>
      <c r="G182" s="161" t="s">
        <v>457</v>
      </c>
      <c r="H182" s="72" t="s">
        <v>448</v>
      </c>
      <c r="I182" s="72" t="s">
        <v>449</v>
      </c>
      <c r="J182" s="155" t="s">
        <v>853</v>
      </c>
      <c r="K182" s="156" t="s">
        <v>451</v>
      </c>
      <c r="L182" s="147">
        <v>80000000</v>
      </c>
      <c r="M182" s="188" t="s">
        <v>74</v>
      </c>
      <c r="N182" s="158">
        <v>200</v>
      </c>
      <c r="O182" s="158">
        <v>150</v>
      </c>
      <c r="P182" s="157">
        <v>5</v>
      </c>
      <c r="Q182" s="6" t="s">
        <v>133</v>
      </c>
      <c r="R182" s="6" t="s">
        <v>16</v>
      </c>
      <c r="S182" s="6" t="s">
        <v>1378</v>
      </c>
      <c r="T182" s="147">
        <v>80000000</v>
      </c>
    </row>
    <row r="183" spans="1:20" ht="62.25" customHeight="1">
      <c r="A183" s="21"/>
      <c r="B183" s="126"/>
      <c r="C183" s="128"/>
      <c r="D183" s="129"/>
      <c r="E183" s="251">
        <v>6</v>
      </c>
      <c r="F183" s="72" t="s">
        <v>452</v>
      </c>
      <c r="G183" s="161" t="s">
        <v>457</v>
      </c>
      <c r="H183" s="72" t="s">
        <v>453</v>
      </c>
      <c r="I183" s="72" t="s">
        <v>454</v>
      </c>
      <c r="J183" s="155" t="s">
        <v>360</v>
      </c>
      <c r="K183" s="156" t="s">
        <v>1356</v>
      </c>
      <c r="L183" s="147">
        <v>80000000</v>
      </c>
      <c r="M183" s="188" t="s">
        <v>75</v>
      </c>
      <c r="N183" s="156">
        <v>250</v>
      </c>
      <c r="O183" s="156">
        <v>150</v>
      </c>
      <c r="P183" s="155">
        <v>5</v>
      </c>
      <c r="Q183" s="6" t="s">
        <v>133</v>
      </c>
      <c r="R183" s="6" t="s">
        <v>16</v>
      </c>
      <c r="S183" s="6" t="s">
        <v>1378</v>
      </c>
      <c r="T183" s="147">
        <v>80000000</v>
      </c>
    </row>
    <row r="184" spans="1:20" s="1" customFormat="1" ht="54.75" customHeight="1">
      <c r="A184" s="708"/>
      <c r="B184" s="700"/>
      <c r="C184" s="706"/>
      <c r="D184" s="707"/>
      <c r="E184" s="251">
        <v>7</v>
      </c>
      <c r="F184" s="72" t="s">
        <v>846</v>
      </c>
      <c r="G184" s="161" t="s">
        <v>457</v>
      </c>
      <c r="H184" s="72" t="s">
        <v>846</v>
      </c>
      <c r="I184" s="72" t="s">
        <v>846</v>
      </c>
      <c r="J184" s="155" t="s">
        <v>360</v>
      </c>
      <c r="K184" s="156" t="s">
        <v>358</v>
      </c>
      <c r="L184" s="147">
        <v>50000000</v>
      </c>
      <c r="M184" s="188" t="s">
        <v>75</v>
      </c>
      <c r="N184" s="158">
        <v>200</v>
      </c>
      <c r="O184" s="158">
        <v>150</v>
      </c>
      <c r="P184" s="157">
        <v>0</v>
      </c>
      <c r="Q184" s="6" t="s">
        <v>133</v>
      </c>
      <c r="R184" s="6" t="s">
        <v>16</v>
      </c>
      <c r="S184" s="6" t="s">
        <v>1378</v>
      </c>
      <c r="T184" s="147">
        <v>50000000</v>
      </c>
    </row>
    <row r="185" spans="1:20" s="1" customFormat="1" ht="40.5" customHeight="1">
      <c r="A185" s="708"/>
      <c r="B185" s="700"/>
      <c r="C185" s="706"/>
      <c r="D185" s="707"/>
      <c r="E185" s="251">
        <v>8</v>
      </c>
      <c r="F185" s="72" t="s">
        <v>1446</v>
      </c>
      <c r="G185" s="161" t="s">
        <v>457</v>
      </c>
      <c r="H185" s="72" t="s">
        <v>1446</v>
      </c>
      <c r="I185" s="72" t="s">
        <v>1446</v>
      </c>
      <c r="J185" s="155" t="s">
        <v>341</v>
      </c>
      <c r="K185" s="156" t="s">
        <v>1354</v>
      </c>
      <c r="L185" s="147">
        <v>50000000</v>
      </c>
      <c r="M185" s="188" t="s">
        <v>74</v>
      </c>
      <c r="N185" s="158">
        <v>200</v>
      </c>
      <c r="O185" s="158">
        <v>150</v>
      </c>
      <c r="P185" s="157">
        <v>0</v>
      </c>
      <c r="Q185" s="6" t="s">
        <v>133</v>
      </c>
      <c r="R185" s="6" t="s">
        <v>16</v>
      </c>
      <c r="S185" s="6" t="s">
        <v>1378</v>
      </c>
      <c r="T185" s="147">
        <v>50000000</v>
      </c>
    </row>
    <row r="186" spans="1:20" s="1" customFormat="1" ht="40.5" customHeight="1">
      <c r="A186" s="21"/>
      <c r="B186" s="328"/>
      <c r="C186" s="321"/>
      <c r="D186" s="322"/>
      <c r="E186" s="251">
        <v>9</v>
      </c>
      <c r="F186" s="271" t="s">
        <v>848</v>
      </c>
      <c r="G186" s="161" t="s">
        <v>457</v>
      </c>
      <c r="H186" s="271" t="s">
        <v>848</v>
      </c>
      <c r="I186" s="271" t="s">
        <v>848</v>
      </c>
      <c r="J186" s="155" t="s">
        <v>341</v>
      </c>
      <c r="K186" s="156" t="s">
        <v>1357</v>
      </c>
      <c r="L186" s="147">
        <v>50000000</v>
      </c>
      <c r="M186" s="188" t="s">
        <v>74</v>
      </c>
      <c r="N186" s="158">
        <v>350</v>
      </c>
      <c r="O186" s="158">
        <v>200</v>
      </c>
      <c r="P186" s="157">
        <v>5</v>
      </c>
      <c r="Q186" s="6" t="s">
        <v>133</v>
      </c>
      <c r="R186" s="6" t="s">
        <v>16</v>
      </c>
      <c r="S186" s="6" t="s">
        <v>1378</v>
      </c>
      <c r="T186" s="147">
        <v>50000000</v>
      </c>
    </row>
    <row r="187" spans="1:20" s="1" customFormat="1" ht="51.75" customHeight="1">
      <c r="A187" s="21"/>
      <c r="B187" s="328"/>
      <c r="C187" s="321"/>
      <c r="D187" s="322"/>
      <c r="E187" s="251">
        <v>10</v>
      </c>
      <c r="F187" s="271" t="s">
        <v>1050</v>
      </c>
      <c r="G187" s="161" t="s">
        <v>457</v>
      </c>
      <c r="H187" s="271" t="s">
        <v>857</v>
      </c>
      <c r="I187" s="271" t="s">
        <v>857</v>
      </c>
      <c r="J187" s="155" t="s">
        <v>347</v>
      </c>
      <c r="K187" s="156" t="s">
        <v>1465</v>
      </c>
      <c r="L187" s="147">
        <v>50000000</v>
      </c>
      <c r="M187" s="188" t="s">
        <v>75</v>
      </c>
      <c r="N187" s="156">
        <v>300</v>
      </c>
      <c r="O187" s="156">
        <v>200</v>
      </c>
      <c r="P187" s="155">
        <v>5</v>
      </c>
      <c r="Q187" s="6" t="s">
        <v>133</v>
      </c>
      <c r="R187" s="6" t="s">
        <v>16</v>
      </c>
      <c r="S187" s="6" t="s">
        <v>1378</v>
      </c>
      <c r="T187" s="147">
        <v>50000000</v>
      </c>
    </row>
    <row r="188" spans="1:20" s="1" customFormat="1" ht="52.5" customHeight="1">
      <c r="A188" s="524"/>
      <c r="B188" s="522"/>
      <c r="C188" s="520"/>
      <c r="D188" s="521"/>
      <c r="E188" s="251">
        <v>11</v>
      </c>
      <c r="F188" s="271" t="s">
        <v>1369</v>
      </c>
      <c r="G188" s="161" t="s">
        <v>457</v>
      </c>
      <c r="H188" s="534" t="s">
        <v>1369</v>
      </c>
      <c r="I188" s="534" t="s">
        <v>1369</v>
      </c>
      <c r="J188" s="155" t="s">
        <v>347</v>
      </c>
      <c r="K188" s="156" t="s">
        <v>1466</v>
      </c>
      <c r="L188" s="147">
        <v>80000000</v>
      </c>
      <c r="M188" s="188" t="s">
        <v>75</v>
      </c>
      <c r="N188" s="156">
        <v>300</v>
      </c>
      <c r="O188" s="156">
        <v>200</v>
      </c>
      <c r="P188" s="155">
        <v>5</v>
      </c>
      <c r="Q188" s="6" t="s">
        <v>133</v>
      </c>
      <c r="R188" s="6" t="s">
        <v>16</v>
      </c>
      <c r="S188" s="6" t="s">
        <v>1378</v>
      </c>
      <c r="T188" s="147">
        <v>80000000</v>
      </c>
    </row>
    <row r="189" spans="1:20" s="1" customFormat="1" ht="52.5" customHeight="1">
      <c r="A189" s="572"/>
      <c r="B189" s="570"/>
      <c r="C189" s="566"/>
      <c r="D189" s="567"/>
      <c r="E189" s="251" t="s">
        <v>1447</v>
      </c>
      <c r="F189" s="271" t="s">
        <v>1445</v>
      </c>
      <c r="G189" s="161" t="s">
        <v>457</v>
      </c>
      <c r="H189" s="271" t="s">
        <v>1445</v>
      </c>
      <c r="I189" s="271" t="s">
        <v>1445</v>
      </c>
      <c r="J189" s="155" t="s">
        <v>1448</v>
      </c>
      <c r="K189" s="156" t="s">
        <v>1360</v>
      </c>
      <c r="L189" s="147">
        <v>50000000</v>
      </c>
      <c r="M189" s="188" t="s">
        <v>74</v>
      </c>
      <c r="N189" s="156">
        <v>300</v>
      </c>
      <c r="O189" s="156">
        <v>250</v>
      </c>
      <c r="P189" s="155">
        <v>5</v>
      </c>
      <c r="Q189" s="6" t="s">
        <v>133</v>
      </c>
      <c r="R189" s="6" t="s">
        <v>16</v>
      </c>
      <c r="S189" s="6" t="s">
        <v>1378</v>
      </c>
      <c r="T189" s="147">
        <v>50000000</v>
      </c>
    </row>
    <row r="190" spans="1:20" ht="37.5" customHeight="1">
      <c r="A190" s="21"/>
      <c r="B190" s="126"/>
      <c r="C190" s="128"/>
      <c r="D190" s="129"/>
      <c r="E190" s="997" t="s">
        <v>366</v>
      </c>
      <c r="F190" s="998"/>
      <c r="G190" s="41"/>
      <c r="H190" s="72"/>
      <c r="I190" s="72"/>
      <c r="J190" s="155"/>
      <c r="K190" s="156"/>
      <c r="L190" s="147"/>
      <c r="M190" s="188"/>
      <c r="N190" s="156"/>
      <c r="O190" s="156"/>
      <c r="P190" s="155"/>
      <c r="Q190" s="188"/>
      <c r="R190" s="6"/>
      <c r="S190" s="188"/>
      <c r="T190" s="147"/>
    </row>
    <row r="191" spans="1:20" ht="57" customHeight="1">
      <c r="A191" s="424"/>
      <c r="B191" s="22"/>
      <c r="C191" s="734"/>
      <c r="D191" s="735"/>
      <c r="E191" s="251">
        <v>1</v>
      </c>
      <c r="F191" s="271" t="s">
        <v>350</v>
      </c>
      <c r="G191" s="154" t="s">
        <v>185</v>
      </c>
      <c r="H191" s="72" t="s">
        <v>350</v>
      </c>
      <c r="I191" s="72" t="s">
        <v>354</v>
      </c>
      <c r="J191" s="155" t="s">
        <v>291</v>
      </c>
      <c r="K191" s="607" t="s">
        <v>1514</v>
      </c>
      <c r="L191" s="147">
        <v>100000000</v>
      </c>
      <c r="M191" s="188" t="s">
        <v>74</v>
      </c>
      <c r="N191" s="188">
        <v>1956</v>
      </c>
      <c r="O191" s="188">
        <v>1776</v>
      </c>
      <c r="P191" s="155">
        <v>0</v>
      </c>
      <c r="Q191" s="188" t="s">
        <v>138</v>
      </c>
      <c r="R191" s="6" t="s">
        <v>447</v>
      </c>
      <c r="S191" s="6" t="s">
        <v>1378</v>
      </c>
      <c r="T191" s="147">
        <v>100000000</v>
      </c>
    </row>
    <row r="192" spans="1:20" s="1" customFormat="1" ht="26.25" customHeight="1">
      <c r="A192" s="21"/>
      <c r="B192" s="328"/>
      <c r="C192" s="321"/>
      <c r="D192" s="322"/>
      <c r="E192" s="997" t="s">
        <v>863</v>
      </c>
      <c r="F192" s="998"/>
      <c r="G192" s="154"/>
      <c r="H192" s="171"/>
      <c r="I192" s="171"/>
      <c r="J192" s="155"/>
      <c r="K192" s="156"/>
      <c r="L192" s="147"/>
      <c r="M192" s="188"/>
      <c r="N192" s="156"/>
      <c r="O192" s="156"/>
      <c r="P192" s="155"/>
      <c r="Q192" s="188"/>
      <c r="R192" s="6"/>
      <c r="S192" s="188"/>
      <c r="T192" s="147"/>
    </row>
    <row r="193" spans="1:20" s="1" customFormat="1" ht="38.25">
      <c r="A193" s="21"/>
      <c r="B193" s="328"/>
      <c r="C193" s="321"/>
      <c r="D193" s="322"/>
      <c r="E193" s="251">
        <v>1</v>
      </c>
      <c r="F193" s="72" t="s">
        <v>1449</v>
      </c>
      <c r="G193" s="154" t="s">
        <v>958</v>
      </c>
      <c r="H193" s="72" t="s">
        <v>1451</v>
      </c>
      <c r="I193" s="72" t="s">
        <v>1450</v>
      </c>
      <c r="J193" s="155" t="s">
        <v>892</v>
      </c>
      <c r="K193" s="156" t="s">
        <v>579</v>
      </c>
      <c r="L193" s="147">
        <v>400000000</v>
      </c>
      <c r="M193" s="188" t="s">
        <v>75</v>
      </c>
      <c r="N193" s="188">
        <v>1956</v>
      </c>
      <c r="O193" s="188">
        <v>1776</v>
      </c>
      <c r="P193" s="155">
        <v>10</v>
      </c>
      <c r="Q193" s="188" t="s">
        <v>582</v>
      </c>
      <c r="R193" s="6" t="s">
        <v>16</v>
      </c>
      <c r="S193" s="6" t="s">
        <v>1378</v>
      </c>
      <c r="T193" s="147">
        <v>400000000</v>
      </c>
    </row>
    <row r="194" spans="1:20" s="1" customFormat="1" ht="37.5" customHeight="1">
      <c r="A194" s="21"/>
      <c r="B194" s="374"/>
      <c r="C194" s="372"/>
      <c r="D194" s="373"/>
      <c r="E194" s="1028" t="s">
        <v>940</v>
      </c>
      <c r="F194" s="1029"/>
      <c r="G194" s="162"/>
      <c r="H194" s="171" t="s">
        <v>30</v>
      </c>
      <c r="I194" s="171"/>
      <c r="J194" s="155"/>
      <c r="K194" s="156"/>
      <c r="L194" s="147"/>
      <c r="M194" s="188"/>
      <c r="N194" s="156"/>
      <c r="O194" s="156"/>
      <c r="P194" s="155"/>
      <c r="Q194" s="6"/>
      <c r="R194" s="6"/>
      <c r="S194" s="6"/>
      <c r="T194" s="147"/>
    </row>
    <row r="195" spans="1:20" s="1" customFormat="1" ht="38.25">
      <c r="A195" s="21"/>
      <c r="B195" s="374"/>
      <c r="C195" s="372"/>
      <c r="D195" s="373"/>
      <c r="E195" s="182" t="s">
        <v>319</v>
      </c>
      <c r="F195" s="72" t="s">
        <v>941</v>
      </c>
      <c r="G195" s="162" t="s">
        <v>185</v>
      </c>
      <c r="H195" s="72" t="s">
        <v>947</v>
      </c>
      <c r="I195" s="72" t="s">
        <v>946</v>
      </c>
      <c r="J195" s="155" t="s">
        <v>892</v>
      </c>
      <c r="K195" s="156" t="s">
        <v>1476</v>
      </c>
      <c r="L195" s="147">
        <v>50000000</v>
      </c>
      <c r="M195" s="377" t="s">
        <v>918</v>
      </c>
      <c r="N195" s="188">
        <v>1956</v>
      </c>
      <c r="O195" s="188">
        <v>1776</v>
      </c>
      <c r="P195" s="155">
        <v>10</v>
      </c>
      <c r="Q195" s="6" t="s">
        <v>230</v>
      </c>
      <c r="R195" s="6" t="s">
        <v>447</v>
      </c>
      <c r="S195" s="6" t="s">
        <v>931</v>
      </c>
      <c r="T195" s="147">
        <v>50000000</v>
      </c>
    </row>
    <row r="196" spans="1:20" s="1" customFormat="1" ht="25.5">
      <c r="A196" s="727"/>
      <c r="B196" s="719"/>
      <c r="C196" s="710"/>
      <c r="D196" s="711"/>
      <c r="E196" s="182" t="s">
        <v>165</v>
      </c>
      <c r="F196" s="72" t="s">
        <v>1474</v>
      </c>
      <c r="G196" s="162" t="s">
        <v>185</v>
      </c>
      <c r="H196" s="72" t="s">
        <v>1474</v>
      </c>
      <c r="I196" s="72" t="s">
        <v>1474</v>
      </c>
      <c r="J196" s="155" t="s">
        <v>892</v>
      </c>
      <c r="K196" s="156" t="s">
        <v>1476</v>
      </c>
      <c r="L196" s="147">
        <v>50000000</v>
      </c>
      <c r="M196" s="377" t="s">
        <v>918</v>
      </c>
      <c r="N196" s="188">
        <v>1956</v>
      </c>
      <c r="O196" s="188">
        <v>1776</v>
      </c>
      <c r="P196" s="155">
        <v>10</v>
      </c>
      <c r="Q196" s="6" t="s">
        <v>230</v>
      </c>
      <c r="R196" s="6" t="s">
        <v>447</v>
      </c>
      <c r="S196" s="6" t="s">
        <v>931</v>
      </c>
      <c r="T196" s="147">
        <v>50000000</v>
      </c>
    </row>
    <row r="197" spans="1:20" s="1" customFormat="1" ht="38.25">
      <c r="A197" s="727"/>
      <c r="B197" s="936"/>
      <c r="C197" s="720"/>
      <c r="D197" s="721"/>
      <c r="E197" s="182" t="s">
        <v>164</v>
      </c>
      <c r="F197" s="72" t="s">
        <v>1475</v>
      </c>
      <c r="G197" s="162" t="s">
        <v>185</v>
      </c>
      <c r="H197" s="171" t="s">
        <v>1475</v>
      </c>
      <c r="I197" s="171" t="s">
        <v>1475</v>
      </c>
      <c r="J197" s="155" t="s">
        <v>892</v>
      </c>
      <c r="K197" s="156" t="s">
        <v>1476</v>
      </c>
      <c r="L197" s="147">
        <v>50000000</v>
      </c>
      <c r="M197" s="377" t="s">
        <v>918</v>
      </c>
      <c r="N197" s="188">
        <v>1956</v>
      </c>
      <c r="O197" s="188">
        <v>1776</v>
      </c>
      <c r="P197" s="155">
        <v>10</v>
      </c>
      <c r="Q197" s="6" t="s">
        <v>230</v>
      </c>
      <c r="R197" s="6" t="s">
        <v>447</v>
      </c>
      <c r="S197" s="6" t="s">
        <v>931</v>
      </c>
      <c r="T197" s="147">
        <v>50000000</v>
      </c>
    </row>
    <row r="198" spans="1:20" ht="47.25" customHeight="1">
      <c r="A198" s="21"/>
      <c r="B198" s="126"/>
      <c r="C198" s="988" t="s">
        <v>1257</v>
      </c>
      <c r="D198" s="989"/>
      <c r="E198" s="1028" t="s">
        <v>1597</v>
      </c>
      <c r="F198" s="1029"/>
      <c r="G198" s="127"/>
      <c r="H198" s="127"/>
      <c r="I198" s="127"/>
      <c r="J198" s="4"/>
      <c r="K198" s="3"/>
      <c r="L198" s="147"/>
      <c r="M198" s="188"/>
      <c r="N198" s="188"/>
      <c r="O198" s="188"/>
      <c r="P198" s="155"/>
      <c r="Q198" s="6"/>
      <c r="R198" s="6"/>
      <c r="S198" s="6"/>
      <c r="T198" s="147"/>
    </row>
    <row r="199" spans="1:20" s="1" customFormat="1" ht="38.25">
      <c r="A199" s="727"/>
      <c r="B199" s="971"/>
      <c r="C199" s="988"/>
      <c r="D199" s="989"/>
      <c r="E199" s="182" t="s">
        <v>319</v>
      </c>
      <c r="F199" s="72" t="s">
        <v>1593</v>
      </c>
      <c r="G199" s="162" t="s">
        <v>457</v>
      </c>
      <c r="H199" s="972" t="s">
        <v>1594</v>
      </c>
      <c r="I199" s="972" t="s">
        <v>1595</v>
      </c>
      <c r="J199" s="155" t="s">
        <v>892</v>
      </c>
      <c r="K199" s="156" t="s">
        <v>899</v>
      </c>
      <c r="L199" s="147">
        <v>100000000</v>
      </c>
      <c r="M199" s="188" t="s">
        <v>75</v>
      </c>
      <c r="N199" s="188">
        <v>10</v>
      </c>
      <c r="O199" s="188">
        <v>10</v>
      </c>
      <c r="P199" s="155">
        <v>10</v>
      </c>
      <c r="Q199" s="6" t="s">
        <v>1596</v>
      </c>
      <c r="R199" s="6" t="s">
        <v>447</v>
      </c>
      <c r="S199" s="6" t="s">
        <v>931</v>
      </c>
      <c r="T199" s="147">
        <v>100000000</v>
      </c>
    </row>
    <row r="200" spans="1:20" s="1" customFormat="1" ht="35.25" customHeight="1">
      <c r="A200" s="727"/>
      <c r="B200" s="971"/>
      <c r="C200" s="988"/>
      <c r="D200" s="989"/>
      <c r="E200" s="1028" t="s">
        <v>368</v>
      </c>
      <c r="F200" s="1029"/>
      <c r="G200" s="162"/>
      <c r="H200" s="72"/>
      <c r="I200" s="72"/>
      <c r="J200" s="155"/>
      <c r="K200" s="156"/>
      <c r="L200" s="147"/>
      <c r="M200" s="188"/>
      <c r="N200" s="188"/>
      <c r="O200" s="188"/>
      <c r="P200" s="155"/>
      <c r="Q200" s="6"/>
      <c r="R200" s="6"/>
      <c r="S200" s="6"/>
      <c r="T200" s="147"/>
    </row>
    <row r="201" spans="1:20" ht="78" customHeight="1">
      <c r="A201" s="21"/>
      <c r="B201" s="126"/>
      <c r="C201" s="988"/>
      <c r="D201" s="989"/>
      <c r="E201" s="182" t="s">
        <v>319</v>
      </c>
      <c r="F201" s="72" t="s">
        <v>1258</v>
      </c>
      <c r="G201" s="162" t="s">
        <v>457</v>
      </c>
      <c r="H201" s="72" t="s">
        <v>1363</v>
      </c>
      <c r="I201" s="973" t="s">
        <v>1364</v>
      </c>
      <c r="J201" s="155" t="s">
        <v>291</v>
      </c>
      <c r="K201" s="156" t="s">
        <v>458</v>
      </c>
      <c r="L201" s="147">
        <v>200000000</v>
      </c>
      <c r="M201" s="188" t="s">
        <v>75</v>
      </c>
      <c r="N201" s="188">
        <v>1956</v>
      </c>
      <c r="O201" s="188">
        <v>1776</v>
      </c>
      <c r="P201" s="155">
        <v>10</v>
      </c>
      <c r="Q201" s="6" t="s">
        <v>136</v>
      </c>
      <c r="R201" s="6" t="s">
        <v>16</v>
      </c>
      <c r="S201" s="6" t="s">
        <v>1378</v>
      </c>
      <c r="T201" s="147">
        <v>200000000</v>
      </c>
    </row>
    <row r="202" spans="1:20" s="1" customFormat="1" ht="36" customHeight="1">
      <c r="A202" s="506"/>
      <c r="B202" s="504"/>
      <c r="C202" s="502"/>
      <c r="D202" s="503"/>
      <c r="E202" s="1028" t="s">
        <v>1340</v>
      </c>
      <c r="F202" s="1029"/>
      <c r="G202" s="162"/>
      <c r="H202" s="171"/>
      <c r="I202" s="171"/>
      <c r="J202" s="155"/>
      <c r="K202" s="156"/>
      <c r="L202" s="147"/>
      <c r="M202" s="188"/>
      <c r="N202" s="188"/>
      <c r="O202" s="188"/>
      <c r="P202" s="155"/>
      <c r="Q202" s="6"/>
      <c r="R202" s="6"/>
      <c r="S202" s="6"/>
      <c r="T202" s="147"/>
    </row>
    <row r="203" spans="1:20" s="1" customFormat="1" ht="51">
      <c r="A203" s="708"/>
      <c r="B203" s="700"/>
      <c r="C203" s="702"/>
      <c r="D203" s="703"/>
      <c r="E203" s="182" t="s">
        <v>319</v>
      </c>
      <c r="F203" s="72" t="s">
        <v>1341</v>
      </c>
      <c r="G203" s="162" t="s">
        <v>1269</v>
      </c>
      <c r="H203" s="72" t="s">
        <v>1366</v>
      </c>
      <c r="I203" s="72" t="s">
        <v>1365</v>
      </c>
      <c r="J203" s="155" t="s">
        <v>291</v>
      </c>
      <c r="K203" s="156" t="s">
        <v>236</v>
      </c>
      <c r="L203" s="147">
        <v>80000000</v>
      </c>
      <c r="M203" s="188" t="s">
        <v>918</v>
      </c>
      <c r="N203" s="188">
        <v>1956</v>
      </c>
      <c r="O203" s="188">
        <v>1776</v>
      </c>
      <c r="P203" s="155">
        <v>10</v>
      </c>
      <c r="Q203" s="6" t="s">
        <v>499</v>
      </c>
      <c r="R203" s="6" t="s">
        <v>16</v>
      </c>
      <c r="S203" s="6" t="s">
        <v>931</v>
      </c>
      <c r="T203" s="147">
        <v>80000000</v>
      </c>
    </row>
    <row r="204" spans="1:20" s="1" customFormat="1" ht="65.25" customHeight="1">
      <c r="A204" s="708"/>
      <c r="B204" s="700"/>
      <c r="C204" s="702"/>
      <c r="D204" s="703"/>
      <c r="E204" s="994" t="s">
        <v>1255</v>
      </c>
      <c r="F204" s="995"/>
      <c r="G204" s="162"/>
      <c r="H204" s="171"/>
      <c r="I204" s="171"/>
      <c r="J204" s="155"/>
      <c r="K204" s="156"/>
      <c r="L204" s="147"/>
      <c r="M204" s="188"/>
      <c r="N204" s="156"/>
      <c r="O204" s="156"/>
      <c r="P204" s="155"/>
      <c r="Q204" s="6"/>
      <c r="R204" s="6"/>
      <c r="S204" s="6"/>
      <c r="T204" s="147"/>
    </row>
    <row r="205" spans="1:20" s="1" customFormat="1" ht="38.25" customHeight="1">
      <c r="A205" s="428"/>
      <c r="B205" s="425"/>
      <c r="C205" s="426"/>
      <c r="D205" s="427"/>
      <c r="E205" s="182" t="s">
        <v>28</v>
      </c>
      <c r="F205" s="72" t="s">
        <v>1150</v>
      </c>
      <c r="G205" s="162" t="s">
        <v>1269</v>
      </c>
      <c r="H205" s="168" t="s">
        <v>1400</v>
      </c>
      <c r="I205" s="973" t="s">
        <v>1401</v>
      </c>
      <c r="J205" s="155" t="s">
        <v>291</v>
      </c>
      <c r="K205" s="156" t="s">
        <v>1285</v>
      </c>
      <c r="L205" s="147">
        <v>150000000</v>
      </c>
      <c r="M205" s="188" t="s">
        <v>918</v>
      </c>
      <c r="N205" s="188">
        <v>1956</v>
      </c>
      <c r="O205" s="188">
        <v>1776</v>
      </c>
      <c r="P205" s="155">
        <v>10</v>
      </c>
      <c r="Q205" s="6" t="s">
        <v>499</v>
      </c>
      <c r="R205" s="6" t="s">
        <v>16</v>
      </c>
      <c r="S205" s="6" t="s">
        <v>931</v>
      </c>
      <c r="T205" s="147">
        <v>150000000</v>
      </c>
    </row>
    <row r="206" spans="1:20" s="1" customFormat="1" ht="42" customHeight="1">
      <c r="A206" s="557"/>
      <c r="B206" s="556"/>
      <c r="C206" s="554"/>
      <c r="D206" s="555"/>
      <c r="E206" s="182" t="s">
        <v>165</v>
      </c>
      <c r="F206" s="72" t="s">
        <v>1398</v>
      </c>
      <c r="G206" s="162" t="s">
        <v>1269</v>
      </c>
      <c r="H206" s="171" t="s">
        <v>1398</v>
      </c>
      <c r="I206" s="974" t="s">
        <v>1399</v>
      </c>
      <c r="J206" s="155" t="s">
        <v>291</v>
      </c>
      <c r="K206" s="156" t="s">
        <v>36</v>
      </c>
      <c r="L206" s="147">
        <v>450000000</v>
      </c>
      <c r="M206" s="188" t="s">
        <v>918</v>
      </c>
      <c r="N206" s="188">
        <v>1956</v>
      </c>
      <c r="O206" s="188">
        <v>1776</v>
      </c>
      <c r="P206" s="155">
        <v>10</v>
      </c>
      <c r="Q206" s="6" t="s">
        <v>499</v>
      </c>
      <c r="R206" s="6" t="s">
        <v>16</v>
      </c>
      <c r="S206" s="6" t="s">
        <v>931</v>
      </c>
      <c r="T206" s="147">
        <v>450000000</v>
      </c>
    </row>
    <row r="207" spans="1:20" s="1" customFormat="1" ht="48.75" customHeight="1">
      <c r="A207" s="506"/>
      <c r="B207" s="504"/>
      <c r="C207" s="502"/>
      <c r="D207" s="503"/>
      <c r="E207" s="1028" t="s">
        <v>1336</v>
      </c>
      <c r="F207" s="1038"/>
      <c r="G207" s="162"/>
      <c r="H207" s="171"/>
      <c r="I207" s="171"/>
      <c r="J207" s="155"/>
      <c r="K207" s="156"/>
      <c r="L207" s="147"/>
      <c r="M207" s="188"/>
      <c r="N207" s="188"/>
      <c r="O207" s="188"/>
      <c r="P207" s="155"/>
      <c r="Q207" s="6"/>
      <c r="R207" s="6"/>
      <c r="S207" s="6"/>
      <c r="T207" s="147"/>
    </row>
    <row r="208" spans="1:20" s="1" customFormat="1" ht="39" customHeight="1">
      <c r="A208" s="506"/>
      <c r="B208" s="504"/>
      <c r="C208" s="502"/>
      <c r="D208" s="503"/>
      <c r="E208" s="182" t="s">
        <v>319</v>
      </c>
      <c r="F208" s="72" t="s">
        <v>1337</v>
      </c>
      <c r="G208" s="162" t="s">
        <v>1269</v>
      </c>
      <c r="H208" s="171" t="s">
        <v>1339</v>
      </c>
      <c r="I208" s="171" t="s">
        <v>1338</v>
      </c>
      <c r="J208" s="155" t="s">
        <v>291</v>
      </c>
      <c r="K208" s="156" t="s">
        <v>339</v>
      </c>
      <c r="L208" s="147">
        <v>150000000</v>
      </c>
      <c r="M208" s="188" t="s">
        <v>918</v>
      </c>
      <c r="N208" s="188">
        <v>1956</v>
      </c>
      <c r="O208" s="188">
        <v>1776</v>
      </c>
      <c r="P208" s="155">
        <v>10</v>
      </c>
      <c r="Q208" s="6" t="s">
        <v>499</v>
      </c>
      <c r="R208" s="6" t="s">
        <v>16</v>
      </c>
      <c r="S208" s="6" t="s">
        <v>1378</v>
      </c>
      <c r="T208" s="147">
        <v>150000000</v>
      </c>
    </row>
    <row r="209" spans="1:20" s="1" customFormat="1" ht="26.25" customHeight="1">
      <c r="A209" s="727"/>
      <c r="B209" s="936"/>
      <c r="C209" s="1045" t="s">
        <v>1524</v>
      </c>
      <c r="D209" s="1046"/>
      <c r="E209" s="1023" t="s">
        <v>1525</v>
      </c>
      <c r="F209" s="1024"/>
      <c r="G209" s="162"/>
      <c r="H209" s="171"/>
      <c r="I209" s="171"/>
      <c r="J209" s="155"/>
      <c r="K209" s="156"/>
      <c r="L209" s="147"/>
      <c r="M209" s="188"/>
      <c r="N209" s="188"/>
      <c r="O209" s="188"/>
      <c r="P209" s="155"/>
      <c r="Q209" s="6"/>
      <c r="R209" s="6"/>
      <c r="S209" s="6"/>
      <c r="T209" s="147"/>
    </row>
    <row r="210" spans="1:20" s="1" customFormat="1" ht="39" customHeight="1">
      <c r="A210" s="424"/>
      <c r="B210" s="22"/>
      <c r="C210" s="1051"/>
      <c r="D210" s="1052"/>
      <c r="E210" s="182" t="s">
        <v>319</v>
      </c>
      <c r="F210" s="730" t="s">
        <v>1528</v>
      </c>
      <c r="G210" s="6" t="s">
        <v>470</v>
      </c>
      <c r="H210" s="730" t="s">
        <v>1528</v>
      </c>
      <c r="I210" s="730" t="s">
        <v>1528</v>
      </c>
      <c r="J210" s="155" t="s">
        <v>291</v>
      </c>
      <c r="K210" s="156" t="s">
        <v>996</v>
      </c>
      <c r="L210" s="147">
        <v>100000000</v>
      </c>
      <c r="M210" s="188" t="s">
        <v>75</v>
      </c>
      <c r="N210" s="188">
        <v>1956</v>
      </c>
      <c r="O210" s="188">
        <v>1776</v>
      </c>
      <c r="P210" s="155">
        <v>10</v>
      </c>
      <c r="Q210" s="6" t="s">
        <v>499</v>
      </c>
      <c r="R210" s="6" t="s">
        <v>16</v>
      </c>
      <c r="S210" s="6" t="s">
        <v>931</v>
      </c>
      <c r="T210" s="147">
        <v>100000000</v>
      </c>
    </row>
    <row r="211" spans="1:20" s="1" customFormat="1" ht="46.5" customHeight="1">
      <c r="A211" s="708"/>
      <c r="B211" s="700"/>
      <c r="C211" s="702"/>
      <c r="D211" s="703"/>
      <c r="E211" s="1025" t="s">
        <v>1526</v>
      </c>
      <c r="F211" s="1026"/>
      <c r="G211" s="162"/>
      <c r="H211" s="171"/>
      <c r="I211" s="171"/>
      <c r="J211" s="155"/>
      <c r="K211" s="156"/>
      <c r="L211" s="147"/>
      <c r="M211" s="188"/>
      <c r="N211" s="188"/>
      <c r="O211" s="188"/>
      <c r="P211" s="155"/>
      <c r="Q211" s="6"/>
      <c r="R211" s="6"/>
      <c r="S211" s="6"/>
      <c r="T211" s="147"/>
    </row>
    <row r="212" spans="1:20" s="1" customFormat="1" ht="64.5" customHeight="1">
      <c r="A212" s="708"/>
      <c r="B212" s="700"/>
      <c r="C212" s="702"/>
      <c r="D212" s="703"/>
      <c r="E212" s="732">
        <v>1</v>
      </c>
      <c r="F212" s="739" t="s">
        <v>1527</v>
      </c>
      <c r="G212" s="6" t="s">
        <v>470</v>
      </c>
      <c r="H212" s="739" t="s">
        <v>1527</v>
      </c>
      <c r="I212" s="740" t="s">
        <v>1527</v>
      </c>
      <c r="J212" s="155" t="s">
        <v>291</v>
      </c>
      <c r="K212" s="156" t="s">
        <v>996</v>
      </c>
      <c r="L212" s="147">
        <v>10000000</v>
      </c>
      <c r="M212" s="188" t="s">
        <v>75</v>
      </c>
      <c r="N212" s="188">
        <v>1956</v>
      </c>
      <c r="O212" s="188">
        <v>1776</v>
      </c>
      <c r="P212" s="155">
        <v>10</v>
      </c>
      <c r="Q212" s="6" t="s">
        <v>499</v>
      </c>
      <c r="R212" s="6" t="s">
        <v>16</v>
      </c>
      <c r="S212" s="6" t="s">
        <v>931</v>
      </c>
      <c r="T212" s="147">
        <v>10000000</v>
      </c>
    </row>
    <row r="213" spans="1:20" ht="61.5" customHeight="1">
      <c r="A213" s="21"/>
      <c r="B213" s="126"/>
      <c r="C213" s="986" t="s">
        <v>110</v>
      </c>
      <c r="D213" s="987"/>
      <c r="E213" s="1043" t="s">
        <v>111</v>
      </c>
      <c r="F213" s="1044"/>
      <c r="G213" s="39"/>
      <c r="H213" s="39"/>
      <c r="I213" s="39"/>
      <c r="J213" s="3"/>
      <c r="K213" s="3"/>
      <c r="L213" s="147"/>
      <c r="M213" s="188"/>
      <c r="N213" s="188"/>
      <c r="O213" s="188"/>
      <c r="P213" s="155"/>
      <c r="Q213" s="188"/>
      <c r="R213" s="6"/>
      <c r="S213" s="188"/>
      <c r="T213" s="147"/>
    </row>
    <row r="214" spans="1:20" s="297" customFormat="1" ht="39" customHeight="1">
      <c r="A214" s="21"/>
      <c r="B214" s="290"/>
      <c r="C214" s="286"/>
      <c r="D214" s="57"/>
      <c r="E214" s="149" t="s">
        <v>28</v>
      </c>
      <c r="F214" s="2" t="s">
        <v>303</v>
      </c>
      <c r="G214" s="4" t="s">
        <v>185</v>
      </c>
      <c r="H214" s="2" t="s">
        <v>219</v>
      </c>
      <c r="I214" s="2" t="s">
        <v>219</v>
      </c>
      <c r="J214" s="4" t="s">
        <v>291</v>
      </c>
      <c r="K214" s="3" t="s">
        <v>34</v>
      </c>
      <c r="L214" s="147">
        <v>2000000</v>
      </c>
      <c r="M214" s="188" t="s">
        <v>74</v>
      </c>
      <c r="N214" s="188">
        <v>1956</v>
      </c>
      <c r="O214" s="188">
        <v>1776</v>
      </c>
      <c r="P214" s="155">
        <v>10</v>
      </c>
      <c r="Q214" s="6" t="s">
        <v>1367</v>
      </c>
      <c r="R214" s="6" t="s">
        <v>16</v>
      </c>
      <c r="S214" s="6" t="s">
        <v>931</v>
      </c>
      <c r="T214" s="147">
        <v>2000000</v>
      </c>
    </row>
    <row r="215" spans="1:20" s="297" customFormat="1">
      <c r="A215" s="979" t="s">
        <v>24</v>
      </c>
      <c r="B215" s="980"/>
      <c r="C215" s="980"/>
      <c r="D215" s="980"/>
      <c r="E215" s="980"/>
      <c r="F215" s="980"/>
      <c r="G215" s="980"/>
      <c r="H215" s="980"/>
      <c r="I215" s="980"/>
      <c r="J215" s="980"/>
      <c r="K215" s="980"/>
      <c r="L215" s="175">
        <f>SUM(L110:L214)</f>
        <v>5294120000</v>
      </c>
      <c r="M215" s="132"/>
      <c r="N215" s="177"/>
      <c r="O215" s="177"/>
      <c r="P215" s="177"/>
      <c r="Q215" s="177"/>
      <c r="R215" s="68"/>
      <c r="S215" s="528"/>
      <c r="T215" s="175">
        <f>SUM(T110:T214)</f>
        <v>5294120000</v>
      </c>
    </row>
    <row r="216" spans="1:20" s="297" customFormat="1" ht="61.5" customHeight="1">
      <c r="A216" s="15" t="s">
        <v>31</v>
      </c>
      <c r="B216" s="289" t="s">
        <v>71</v>
      </c>
      <c r="C216" s="988" t="s">
        <v>369</v>
      </c>
      <c r="D216" s="989"/>
      <c r="E216" s="997" t="s">
        <v>829</v>
      </c>
      <c r="F216" s="998"/>
      <c r="G216" s="39"/>
      <c r="H216" s="39"/>
      <c r="I216" s="39"/>
      <c r="J216" s="3"/>
      <c r="K216" s="3"/>
      <c r="L216" s="147"/>
      <c r="M216" s="188"/>
      <c r="N216" s="188"/>
      <c r="O216" s="188"/>
      <c r="P216" s="6"/>
      <c r="Q216" s="188"/>
      <c r="R216" s="6"/>
      <c r="S216" s="188"/>
      <c r="T216" s="147"/>
    </row>
    <row r="217" spans="1:20" s="297" customFormat="1" ht="27.75" customHeight="1">
      <c r="A217" s="21"/>
      <c r="B217" s="310"/>
      <c r="C217" s="307"/>
      <c r="D217" s="308"/>
      <c r="E217" s="311">
        <v>1</v>
      </c>
      <c r="F217" s="173" t="s">
        <v>830</v>
      </c>
      <c r="G217" s="381" t="s">
        <v>456</v>
      </c>
      <c r="H217" s="333" t="s">
        <v>830</v>
      </c>
      <c r="I217" s="333" t="s">
        <v>830</v>
      </c>
      <c r="J217" s="3" t="s">
        <v>892</v>
      </c>
      <c r="K217" s="3" t="s">
        <v>717</v>
      </c>
      <c r="L217" s="147">
        <v>60000000</v>
      </c>
      <c r="M217" s="188" t="s">
        <v>74</v>
      </c>
      <c r="N217" s="188">
        <v>1956</v>
      </c>
      <c r="O217" s="188">
        <v>1776</v>
      </c>
      <c r="P217" s="155">
        <v>10</v>
      </c>
      <c r="Q217" s="188" t="s">
        <v>460</v>
      </c>
      <c r="R217" s="6" t="s">
        <v>447</v>
      </c>
      <c r="S217" s="6" t="s">
        <v>931</v>
      </c>
      <c r="T217" s="147">
        <v>60000000</v>
      </c>
    </row>
    <row r="218" spans="1:20" s="297" customFormat="1" ht="50.25" customHeight="1">
      <c r="A218" s="21"/>
      <c r="B218" s="310"/>
      <c r="C218" s="307"/>
      <c r="D218" s="308"/>
      <c r="E218" s="997" t="s">
        <v>370</v>
      </c>
      <c r="F218" s="998"/>
      <c r="G218" s="38"/>
      <c r="H218" s="39"/>
      <c r="I218" s="39"/>
      <c r="J218" s="3"/>
      <c r="K218" s="3"/>
      <c r="L218" s="147"/>
      <c r="M218" s="188"/>
      <c r="N218" s="188"/>
      <c r="O218" s="188"/>
      <c r="P218" s="6"/>
      <c r="Q218" s="188"/>
      <c r="R218" s="6"/>
      <c r="S218" s="188"/>
      <c r="T218" s="147"/>
    </row>
    <row r="219" spans="1:20" s="297" customFormat="1" ht="76.5">
      <c r="A219" s="21"/>
      <c r="B219" s="290"/>
      <c r="C219" s="286"/>
      <c r="D219" s="287"/>
      <c r="E219" s="293">
        <v>1</v>
      </c>
      <c r="F219" s="115" t="s">
        <v>371</v>
      </c>
      <c r="G219" s="163" t="s">
        <v>180</v>
      </c>
      <c r="H219" s="115" t="s">
        <v>371</v>
      </c>
      <c r="I219" s="115" t="s">
        <v>371</v>
      </c>
      <c r="J219" s="6" t="s">
        <v>291</v>
      </c>
      <c r="K219" s="188" t="s">
        <v>462</v>
      </c>
      <c r="L219" s="147">
        <v>25000000</v>
      </c>
      <c r="M219" s="188" t="s">
        <v>74</v>
      </c>
      <c r="N219" s="188">
        <v>18</v>
      </c>
      <c r="O219" s="188">
        <v>0</v>
      </c>
      <c r="P219" s="6">
        <v>0</v>
      </c>
      <c r="Q219" s="188" t="s">
        <v>440</v>
      </c>
      <c r="R219" s="6" t="s">
        <v>447</v>
      </c>
      <c r="S219" s="6" t="s">
        <v>931</v>
      </c>
      <c r="T219" s="147">
        <v>25000000</v>
      </c>
    </row>
    <row r="220" spans="1:20" s="297" customFormat="1" ht="39" customHeight="1">
      <c r="A220" s="21"/>
      <c r="B220" s="290"/>
      <c r="C220" s="286"/>
      <c r="D220" s="287"/>
      <c r="E220" s="997" t="s">
        <v>399</v>
      </c>
      <c r="F220" s="998"/>
      <c r="G220" s="38"/>
      <c r="H220" s="164"/>
      <c r="I220" s="164"/>
      <c r="J220" s="3"/>
      <c r="K220" s="3"/>
      <c r="L220" s="147"/>
      <c r="M220" s="188"/>
      <c r="N220" s="188"/>
      <c r="O220" s="188"/>
      <c r="P220" s="6"/>
      <c r="Q220" s="188"/>
      <c r="R220" s="6"/>
      <c r="S220" s="188"/>
      <c r="T220" s="147"/>
    </row>
    <row r="221" spans="1:20" s="297" customFormat="1" ht="76.5" customHeight="1">
      <c r="A221" s="21"/>
      <c r="B221" s="290"/>
      <c r="C221" s="286"/>
      <c r="D221" s="287"/>
      <c r="E221" s="293">
        <v>1</v>
      </c>
      <c r="F221" s="73" t="s">
        <v>399</v>
      </c>
      <c r="G221" s="165" t="s">
        <v>185</v>
      </c>
      <c r="H221" s="73" t="s">
        <v>399</v>
      </c>
      <c r="I221" s="73" t="s">
        <v>400</v>
      </c>
      <c r="J221" s="4" t="s">
        <v>291</v>
      </c>
      <c r="K221" s="3" t="s">
        <v>462</v>
      </c>
      <c r="L221" s="147">
        <v>3000000</v>
      </c>
      <c r="M221" s="188" t="s">
        <v>74</v>
      </c>
      <c r="N221" s="188">
        <v>35</v>
      </c>
      <c r="O221" s="188">
        <v>35</v>
      </c>
      <c r="P221" s="6">
        <v>0</v>
      </c>
      <c r="Q221" s="188" t="s">
        <v>134</v>
      </c>
      <c r="R221" s="6" t="s">
        <v>447</v>
      </c>
      <c r="S221" s="6" t="s">
        <v>931</v>
      </c>
      <c r="T221" s="147">
        <v>3000000</v>
      </c>
    </row>
    <row r="222" spans="1:20" s="297" customFormat="1" ht="49.5" customHeight="1">
      <c r="A222" s="21"/>
      <c r="B222" s="290"/>
      <c r="C222" s="286"/>
      <c r="D222" s="287"/>
      <c r="E222" s="997" t="s">
        <v>372</v>
      </c>
      <c r="F222" s="998"/>
      <c r="G222" s="38"/>
      <c r="H222" s="38"/>
      <c r="I222" s="38"/>
      <c r="J222" s="3"/>
      <c r="K222" s="3"/>
      <c r="L222" s="147"/>
      <c r="M222" s="188"/>
      <c r="N222" s="188"/>
      <c r="O222" s="188"/>
      <c r="P222" s="6"/>
      <c r="Q222" s="188"/>
      <c r="R222" s="6"/>
      <c r="S222" s="188"/>
      <c r="T222" s="147"/>
    </row>
    <row r="223" spans="1:20" s="297" customFormat="1" ht="53.25" customHeight="1">
      <c r="A223" s="708"/>
      <c r="B223" s="700"/>
      <c r="C223" s="702"/>
      <c r="D223" s="703"/>
      <c r="E223" s="431">
        <v>1</v>
      </c>
      <c r="F223" s="115" t="s">
        <v>784</v>
      </c>
      <c r="G223" s="380" t="s">
        <v>185</v>
      </c>
      <c r="H223" s="115" t="s">
        <v>785</v>
      </c>
      <c r="I223" s="115" t="s">
        <v>1536</v>
      </c>
      <c r="J223" s="3" t="s">
        <v>291</v>
      </c>
      <c r="K223" s="3" t="s">
        <v>1252</v>
      </c>
      <c r="L223" s="147">
        <v>5000000</v>
      </c>
      <c r="M223" s="188" t="s">
        <v>74</v>
      </c>
      <c r="N223" s="188">
        <v>35</v>
      </c>
      <c r="O223" s="188">
        <v>35</v>
      </c>
      <c r="P223" s="6">
        <v>0</v>
      </c>
      <c r="Q223" s="188" t="s">
        <v>230</v>
      </c>
      <c r="R223" s="6" t="s">
        <v>447</v>
      </c>
      <c r="S223" s="6" t="s">
        <v>931</v>
      </c>
      <c r="T223" s="147">
        <v>5000000</v>
      </c>
    </row>
    <row r="224" spans="1:20" s="297" customFormat="1" ht="44.25" customHeight="1">
      <c r="A224" s="708"/>
      <c r="B224" s="700"/>
      <c r="C224" s="702"/>
      <c r="D224" s="703"/>
      <c r="E224" s="431">
        <v>2</v>
      </c>
      <c r="F224" s="115" t="s">
        <v>1051</v>
      </c>
      <c r="G224" s="380" t="s">
        <v>185</v>
      </c>
      <c r="H224" s="115" t="s">
        <v>1051</v>
      </c>
      <c r="I224" s="115" t="s">
        <v>1261</v>
      </c>
      <c r="J224" s="3" t="s">
        <v>291</v>
      </c>
      <c r="K224" s="3" t="s">
        <v>1262</v>
      </c>
      <c r="L224" s="147">
        <v>10000000</v>
      </c>
      <c r="M224" s="188" t="s">
        <v>74</v>
      </c>
      <c r="N224" s="188">
        <v>35</v>
      </c>
      <c r="O224" s="188">
        <v>35</v>
      </c>
      <c r="P224" s="6">
        <v>0</v>
      </c>
      <c r="Q224" s="188" t="s">
        <v>137</v>
      </c>
      <c r="R224" s="6" t="s">
        <v>16</v>
      </c>
      <c r="S224" s="188" t="s">
        <v>931</v>
      </c>
      <c r="T224" s="147">
        <v>10000000</v>
      </c>
    </row>
    <row r="225" spans="1:20" s="297" customFormat="1" ht="38.25" customHeight="1">
      <c r="A225" s="21"/>
      <c r="B225" s="290"/>
      <c r="C225" s="986" t="s">
        <v>373</v>
      </c>
      <c r="D225" s="987"/>
      <c r="E225" s="997" t="s">
        <v>374</v>
      </c>
      <c r="F225" s="998"/>
      <c r="G225" s="38"/>
      <c r="H225" s="38"/>
      <c r="I225" s="38"/>
      <c r="J225" s="3"/>
      <c r="K225" s="3"/>
      <c r="L225" s="147"/>
      <c r="M225" s="188"/>
      <c r="N225" s="188"/>
      <c r="O225" s="188"/>
      <c r="P225" s="6"/>
      <c r="Q225" s="188"/>
      <c r="R225" s="6"/>
      <c r="S225" s="188"/>
      <c r="T225" s="147"/>
    </row>
    <row r="226" spans="1:20" s="297" customFormat="1" ht="45" customHeight="1">
      <c r="A226" s="19"/>
      <c r="B226" s="22"/>
      <c r="C226" s="937"/>
      <c r="D226" s="731"/>
      <c r="E226" s="152" t="s">
        <v>28</v>
      </c>
      <c r="F226" s="111" t="s">
        <v>258</v>
      </c>
      <c r="G226" s="8" t="s">
        <v>180</v>
      </c>
      <c r="H226" s="111" t="s">
        <v>259</v>
      </c>
      <c r="I226" s="111" t="s">
        <v>260</v>
      </c>
      <c r="J226" s="4" t="s">
        <v>291</v>
      </c>
      <c r="K226" s="3" t="s">
        <v>61</v>
      </c>
      <c r="L226" s="147">
        <f>'[2]RAB MANUAL'!E3244</f>
        <v>18367500</v>
      </c>
      <c r="M226" s="188" t="s">
        <v>74</v>
      </c>
      <c r="N226" s="188">
        <v>50</v>
      </c>
      <c r="O226" s="188">
        <v>50</v>
      </c>
      <c r="P226" s="6">
        <v>0</v>
      </c>
      <c r="Q226" s="6" t="s">
        <v>128</v>
      </c>
      <c r="R226" s="6" t="s">
        <v>16</v>
      </c>
      <c r="S226" s="6" t="s">
        <v>931</v>
      </c>
      <c r="T226" s="147">
        <v>18367500</v>
      </c>
    </row>
    <row r="227" spans="1:20" s="297" customFormat="1" ht="76.5" customHeight="1">
      <c r="A227" s="18"/>
      <c r="B227" s="290"/>
      <c r="C227" s="286"/>
      <c r="D227" s="57"/>
      <c r="E227" s="994" t="s">
        <v>112</v>
      </c>
      <c r="F227" s="995"/>
      <c r="G227" s="40"/>
      <c r="H227" s="40"/>
      <c r="I227" s="40"/>
      <c r="J227" s="3"/>
      <c r="K227" s="3"/>
      <c r="L227" s="147"/>
      <c r="M227" s="188"/>
      <c r="N227" s="188"/>
      <c r="O227" s="188"/>
      <c r="P227" s="6"/>
      <c r="Q227" s="188"/>
      <c r="R227" s="6"/>
      <c r="S227" s="188"/>
      <c r="T227" s="147"/>
    </row>
    <row r="228" spans="1:20" s="297" customFormat="1" ht="67.5" customHeight="1">
      <c r="A228" s="18"/>
      <c r="B228" s="290"/>
      <c r="C228" s="286"/>
      <c r="D228" s="57"/>
      <c r="E228" s="150" t="s">
        <v>28</v>
      </c>
      <c r="F228" s="168" t="s">
        <v>845</v>
      </c>
      <c r="G228" s="8" t="s">
        <v>180</v>
      </c>
      <c r="H228" s="168" t="s">
        <v>646</v>
      </c>
      <c r="I228" s="219" t="s">
        <v>647</v>
      </c>
      <c r="J228" s="4" t="s">
        <v>291</v>
      </c>
      <c r="K228" s="3" t="s">
        <v>34</v>
      </c>
      <c r="L228" s="147">
        <f>'[2]RAB MANUAL'!E3292</f>
        <v>24415000</v>
      </c>
      <c r="M228" s="188" t="s">
        <v>74</v>
      </c>
      <c r="N228" s="188">
        <v>30</v>
      </c>
      <c r="O228" s="188">
        <v>30</v>
      </c>
      <c r="P228" s="6">
        <v>0</v>
      </c>
      <c r="Q228" s="188" t="s">
        <v>136</v>
      </c>
      <c r="R228" s="6" t="s">
        <v>16</v>
      </c>
      <c r="S228" s="6" t="s">
        <v>931</v>
      </c>
      <c r="T228" s="147">
        <v>24415000</v>
      </c>
    </row>
    <row r="229" spans="1:20" s="297" customFormat="1" ht="42.75" customHeight="1">
      <c r="A229" s="18"/>
      <c r="B229" s="936"/>
      <c r="C229" s="930"/>
      <c r="D229" s="57"/>
      <c r="E229" s="150" t="s">
        <v>165</v>
      </c>
      <c r="F229" s="168" t="s">
        <v>870</v>
      </c>
      <c r="G229" s="8" t="s">
        <v>180</v>
      </c>
      <c r="H229" s="168" t="s">
        <v>870</v>
      </c>
      <c r="I229" s="168" t="s">
        <v>914</v>
      </c>
      <c r="J229" s="4" t="s">
        <v>291</v>
      </c>
      <c r="K229" s="3" t="s">
        <v>462</v>
      </c>
      <c r="L229" s="147">
        <v>10000000</v>
      </c>
      <c r="M229" s="188" t="s">
        <v>74</v>
      </c>
      <c r="N229" s="188">
        <v>30</v>
      </c>
      <c r="O229" s="188">
        <v>30</v>
      </c>
      <c r="P229" s="6">
        <v>0</v>
      </c>
      <c r="Q229" s="188" t="s">
        <v>446</v>
      </c>
      <c r="R229" s="6" t="s">
        <v>16</v>
      </c>
      <c r="S229" s="6" t="s">
        <v>931</v>
      </c>
      <c r="T229" s="147">
        <v>10000000</v>
      </c>
    </row>
    <row r="230" spans="1:20" s="297" customFormat="1" ht="62.25" customHeight="1">
      <c r="A230" s="18"/>
      <c r="B230" s="310"/>
      <c r="C230" s="307"/>
      <c r="D230" s="57"/>
      <c r="E230" s="994" t="s">
        <v>1346</v>
      </c>
      <c r="F230" s="995"/>
      <c r="G230" s="167"/>
      <c r="H230" s="339"/>
      <c r="I230" s="340"/>
      <c r="J230" s="4"/>
      <c r="K230" s="3"/>
      <c r="L230" s="147"/>
      <c r="M230" s="188"/>
      <c r="N230" s="188"/>
      <c r="O230" s="188"/>
      <c r="P230" s="6"/>
      <c r="Q230" s="188"/>
      <c r="R230" s="6"/>
      <c r="S230" s="188"/>
      <c r="T230" s="147"/>
    </row>
    <row r="231" spans="1:20" s="297" customFormat="1" ht="42" customHeight="1">
      <c r="A231" s="18"/>
      <c r="B231" s="310"/>
      <c r="C231" s="307"/>
      <c r="D231" s="57"/>
      <c r="E231" s="150" t="s">
        <v>319</v>
      </c>
      <c r="F231" s="168" t="s">
        <v>831</v>
      </c>
      <c r="G231" s="8" t="s">
        <v>180</v>
      </c>
      <c r="H231" s="168" t="s">
        <v>831</v>
      </c>
      <c r="I231" s="168" t="s">
        <v>831</v>
      </c>
      <c r="J231" s="4" t="s">
        <v>892</v>
      </c>
      <c r="K231" s="6" t="s">
        <v>910</v>
      </c>
      <c r="L231" s="147">
        <v>50000000</v>
      </c>
      <c r="M231" s="188" t="s">
        <v>74</v>
      </c>
      <c r="N231" s="188">
        <v>50</v>
      </c>
      <c r="O231" s="188">
        <v>50</v>
      </c>
      <c r="P231" s="6">
        <v>0</v>
      </c>
      <c r="Q231" s="6" t="s">
        <v>499</v>
      </c>
      <c r="R231" s="533" t="s">
        <v>447</v>
      </c>
      <c r="S231" s="6" t="s">
        <v>931</v>
      </c>
      <c r="T231" s="147">
        <v>50000000</v>
      </c>
    </row>
    <row r="232" spans="1:20" s="297" customFormat="1" ht="44.25" customHeight="1">
      <c r="A232" s="18"/>
      <c r="B232" s="328"/>
      <c r="C232" s="312"/>
      <c r="D232" s="57"/>
      <c r="E232" s="150" t="s">
        <v>165</v>
      </c>
      <c r="F232" s="168" t="s">
        <v>909</v>
      </c>
      <c r="G232" s="8" t="s">
        <v>180</v>
      </c>
      <c r="H232" s="168" t="s">
        <v>909</v>
      </c>
      <c r="I232" s="168" t="s">
        <v>909</v>
      </c>
      <c r="J232" s="4" t="s">
        <v>892</v>
      </c>
      <c r="K232" s="3" t="s">
        <v>911</v>
      </c>
      <c r="L232" s="147">
        <v>5000000</v>
      </c>
      <c r="M232" s="188" t="s">
        <v>74</v>
      </c>
      <c r="N232" s="188">
        <v>20</v>
      </c>
      <c r="O232" s="188">
        <v>20</v>
      </c>
      <c r="P232" s="6">
        <v>0</v>
      </c>
      <c r="Q232" s="6" t="s">
        <v>499</v>
      </c>
      <c r="R232" s="533" t="s">
        <v>447</v>
      </c>
      <c r="S232" s="6" t="s">
        <v>931</v>
      </c>
      <c r="T232" s="147">
        <v>5000000</v>
      </c>
    </row>
    <row r="233" spans="1:20" s="297" customFormat="1" ht="33" customHeight="1">
      <c r="A233" s="18"/>
      <c r="B233" s="310"/>
      <c r="C233" s="307"/>
      <c r="D233" s="57"/>
      <c r="E233" s="150" t="s">
        <v>164</v>
      </c>
      <c r="F233" s="168" t="s">
        <v>840</v>
      </c>
      <c r="G233" s="8" t="s">
        <v>180</v>
      </c>
      <c r="H233" s="168" t="s">
        <v>840</v>
      </c>
      <c r="I233" s="168" t="s">
        <v>840</v>
      </c>
      <c r="J233" s="4" t="s">
        <v>892</v>
      </c>
      <c r="K233" s="3" t="s">
        <v>912</v>
      </c>
      <c r="L233" s="147">
        <v>20000000</v>
      </c>
      <c r="M233" s="188" t="s">
        <v>74</v>
      </c>
      <c r="N233" s="188">
        <v>1956</v>
      </c>
      <c r="O233" s="188">
        <v>1776</v>
      </c>
      <c r="P233" s="155">
        <v>10</v>
      </c>
      <c r="Q233" s="6" t="s">
        <v>499</v>
      </c>
      <c r="R233" s="533" t="s">
        <v>447</v>
      </c>
      <c r="S233" s="6" t="s">
        <v>931</v>
      </c>
      <c r="T233" s="147">
        <v>20000000</v>
      </c>
    </row>
    <row r="234" spans="1:20" s="297" customFormat="1" ht="33" customHeight="1">
      <c r="A234" s="18"/>
      <c r="B234" s="328"/>
      <c r="C234" s="312"/>
      <c r="D234" s="57"/>
      <c r="E234" s="150" t="s">
        <v>163</v>
      </c>
      <c r="F234" s="168" t="s">
        <v>869</v>
      </c>
      <c r="G234" s="8" t="s">
        <v>180</v>
      </c>
      <c r="H234" s="168" t="s">
        <v>869</v>
      </c>
      <c r="I234" s="168" t="s">
        <v>869</v>
      </c>
      <c r="J234" s="4" t="s">
        <v>892</v>
      </c>
      <c r="K234" s="3" t="s">
        <v>913</v>
      </c>
      <c r="L234" s="147">
        <v>44000000</v>
      </c>
      <c r="M234" s="188" t="s">
        <v>74</v>
      </c>
      <c r="N234" s="188">
        <v>50</v>
      </c>
      <c r="O234" s="188">
        <v>50</v>
      </c>
      <c r="P234" s="6">
        <v>0</v>
      </c>
      <c r="Q234" s="6" t="s">
        <v>499</v>
      </c>
      <c r="R234" s="533" t="s">
        <v>447</v>
      </c>
      <c r="S234" s="6" t="s">
        <v>931</v>
      </c>
      <c r="T234" s="147">
        <v>44000000</v>
      </c>
    </row>
    <row r="235" spans="1:20" s="1" customFormat="1" ht="57" customHeight="1">
      <c r="A235" s="21"/>
      <c r="B235" s="328"/>
      <c r="C235" s="321"/>
      <c r="D235" s="322"/>
      <c r="E235" s="251">
        <v>5</v>
      </c>
      <c r="F235" s="72" t="s">
        <v>1347</v>
      </c>
      <c r="G235" s="154" t="s">
        <v>185</v>
      </c>
      <c r="H235" s="72" t="s">
        <v>851</v>
      </c>
      <c r="I235" s="72" t="s">
        <v>851</v>
      </c>
      <c r="J235" s="155" t="s">
        <v>291</v>
      </c>
      <c r="K235" s="156" t="s">
        <v>915</v>
      </c>
      <c r="L235" s="147">
        <v>8000000</v>
      </c>
      <c r="M235" s="188" t="s">
        <v>74</v>
      </c>
      <c r="N235" s="188">
        <v>1956</v>
      </c>
      <c r="O235" s="188">
        <v>1776</v>
      </c>
      <c r="P235" s="155">
        <v>10</v>
      </c>
      <c r="Q235" s="188" t="s">
        <v>460</v>
      </c>
      <c r="R235" s="6" t="s">
        <v>447</v>
      </c>
      <c r="S235" s="6" t="s">
        <v>931</v>
      </c>
      <c r="T235" s="147">
        <v>8000000</v>
      </c>
    </row>
    <row r="236" spans="1:20" s="1" customFormat="1" ht="68.25" customHeight="1">
      <c r="A236" s="21"/>
      <c r="B236" s="328"/>
      <c r="C236" s="321"/>
      <c r="D236" s="322"/>
      <c r="E236" s="251">
        <v>6</v>
      </c>
      <c r="F236" s="72" t="s">
        <v>1388</v>
      </c>
      <c r="G236" s="154" t="s">
        <v>185</v>
      </c>
      <c r="H236" s="72" t="s">
        <v>1388</v>
      </c>
      <c r="I236" s="72" t="s">
        <v>1388</v>
      </c>
      <c r="J236" s="155" t="s">
        <v>347</v>
      </c>
      <c r="K236" s="156" t="s">
        <v>458</v>
      </c>
      <c r="L236" s="147">
        <v>4000000</v>
      </c>
      <c r="M236" s="188" t="s">
        <v>74</v>
      </c>
      <c r="N236" s="156">
        <v>300</v>
      </c>
      <c r="O236" s="156">
        <v>350</v>
      </c>
      <c r="P236" s="155">
        <v>0</v>
      </c>
      <c r="Q236" s="188" t="s">
        <v>133</v>
      </c>
      <c r="R236" s="6" t="s">
        <v>447</v>
      </c>
      <c r="S236" s="6" t="s">
        <v>931</v>
      </c>
      <c r="T236" s="147">
        <v>4000000</v>
      </c>
    </row>
    <row r="237" spans="1:20" s="297" customFormat="1" ht="28.5" customHeight="1">
      <c r="A237" s="18"/>
      <c r="B237" s="290"/>
      <c r="C237" s="286"/>
      <c r="D237" s="57"/>
      <c r="E237" s="997" t="s">
        <v>62</v>
      </c>
      <c r="F237" s="998"/>
      <c r="G237" s="39"/>
      <c r="H237" s="39"/>
      <c r="I237" s="39"/>
      <c r="J237" s="3"/>
      <c r="K237" s="3"/>
      <c r="L237" s="147"/>
      <c r="M237" s="188"/>
      <c r="N237" s="188"/>
      <c r="O237" s="188"/>
      <c r="P237" s="6"/>
      <c r="Q237" s="188"/>
      <c r="R237" s="6"/>
      <c r="S237" s="188"/>
      <c r="T237" s="147"/>
    </row>
    <row r="238" spans="1:20" s="297" customFormat="1" ht="44.25" customHeight="1">
      <c r="A238" s="18"/>
      <c r="B238" s="290"/>
      <c r="C238" s="286"/>
      <c r="D238" s="57"/>
      <c r="E238" s="149" t="s">
        <v>28</v>
      </c>
      <c r="F238" s="2" t="s">
        <v>62</v>
      </c>
      <c r="G238" s="4" t="s">
        <v>470</v>
      </c>
      <c r="H238" s="2" t="s">
        <v>261</v>
      </c>
      <c r="I238" s="2" t="s">
        <v>261</v>
      </c>
      <c r="J238" s="4" t="s">
        <v>291</v>
      </c>
      <c r="K238" s="3" t="s">
        <v>908</v>
      </c>
      <c r="L238" s="147">
        <v>35000000</v>
      </c>
      <c r="M238" s="188" t="s">
        <v>142</v>
      </c>
      <c r="N238" s="188">
        <v>1956</v>
      </c>
      <c r="O238" s="188">
        <v>1776</v>
      </c>
      <c r="P238" s="155">
        <v>10</v>
      </c>
      <c r="Q238" s="6" t="s">
        <v>128</v>
      </c>
      <c r="R238" s="6" t="s">
        <v>16</v>
      </c>
      <c r="S238" s="6" t="s">
        <v>931</v>
      </c>
      <c r="T238" s="147">
        <v>35000000</v>
      </c>
    </row>
    <row r="239" spans="1:20" s="297" customFormat="1" ht="68.25" customHeight="1">
      <c r="A239" s="18"/>
      <c r="B239" s="700"/>
      <c r="C239" s="71"/>
      <c r="D239" s="731"/>
      <c r="E239" s="149" t="s">
        <v>165</v>
      </c>
      <c r="F239" s="135" t="s">
        <v>1052</v>
      </c>
      <c r="G239" s="4" t="s">
        <v>470</v>
      </c>
      <c r="H239" s="135" t="s">
        <v>837</v>
      </c>
      <c r="I239" s="135" t="s">
        <v>907</v>
      </c>
      <c r="J239" s="4" t="s">
        <v>291</v>
      </c>
      <c r="K239" s="3" t="s">
        <v>908</v>
      </c>
      <c r="L239" s="147">
        <v>12000000</v>
      </c>
      <c r="M239" s="188" t="s">
        <v>74</v>
      </c>
      <c r="N239" s="188">
        <v>1956</v>
      </c>
      <c r="O239" s="188">
        <v>1776</v>
      </c>
      <c r="P239" s="155">
        <v>10</v>
      </c>
      <c r="Q239" s="6" t="s">
        <v>128</v>
      </c>
      <c r="R239" s="6" t="s">
        <v>16</v>
      </c>
      <c r="S239" s="6" t="s">
        <v>931</v>
      </c>
      <c r="T239" s="147">
        <v>12000000</v>
      </c>
    </row>
    <row r="240" spans="1:20" s="297" customFormat="1" ht="39" customHeight="1">
      <c r="A240" s="18"/>
      <c r="B240" s="700"/>
      <c r="C240" s="1045" t="s">
        <v>1458</v>
      </c>
      <c r="D240" s="1046"/>
      <c r="E240" s="994" t="s">
        <v>379</v>
      </c>
      <c r="F240" s="995"/>
      <c r="G240" s="69"/>
      <c r="H240" s="135"/>
      <c r="I240" s="135"/>
      <c r="J240" s="4"/>
      <c r="K240" s="3"/>
      <c r="L240" s="147"/>
      <c r="M240" s="188"/>
      <c r="N240" s="188"/>
      <c r="O240" s="188"/>
      <c r="P240" s="6"/>
      <c r="Q240" s="6"/>
      <c r="R240" s="6"/>
      <c r="S240" s="6"/>
      <c r="T240" s="147"/>
    </row>
    <row r="241" spans="1:20" s="297" customFormat="1" ht="39.75" customHeight="1">
      <c r="A241" s="18"/>
      <c r="B241" s="290"/>
      <c r="C241" s="288"/>
      <c r="D241" s="57"/>
      <c r="E241" s="150" t="s">
        <v>319</v>
      </c>
      <c r="F241" s="115" t="s">
        <v>825</v>
      </c>
      <c r="G241" s="69" t="s">
        <v>180</v>
      </c>
      <c r="H241" s="115" t="s">
        <v>1389</v>
      </c>
      <c r="I241" s="115" t="s">
        <v>1390</v>
      </c>
      <c r="J241" s="4" t="s">
        <v>291</v>
      </c>
      <c r="K241" s="3" t="s">
        <v>462</v>
      </c>
      <c r="L241" s="147">
        <v>30000000</v>
      </c>
      <c r="M241" s="188" t="s">
        <v>74</v>
      </c>
      <c r="N241" s="188">
        <v>1956</v>
      </c>
      <c r="O241" s="188">
        <v>1776</v>
      </c>
      <c r="P241" s="155">
        <v>10</v>
      </c>
      <c r="Q241" s="6" t="s">
        <v>446</v>
      </c>
      <c r="R241" s="6" t="s">
        <v>447</v>
      </c>
      <c r="S241" s="6" t="s">
        <v>931</v>
      </c>
      <c r="T241" s="147">
        <v>30000000</v>
      </c>
    </row>
    <row r="242" spans="1:20" s="297" customFormat="1" ht="33.75" customHeight="1">
      <c r="A242" s="19"/>
      <c r="B242" s="22"/>
      <c r="C242" s="71"/>
      <c r="D242" s="731"/>
      <c r="E242" s="150" t="s">
        <v>165</v>
      </c>
      <c r="F242" s="115" t="s">
        <v>826</v>
      </c>
      <c r="G242" s="69" t="s">
        <v>180</v>
      </c>
      <c r="H242" s="115" t="s">
        <v>826</v>
      </c>
      <c r="I242" s="115" t="s">
        <v>826</v>
      </c>
      <c r="J242" s="4" t="s">
        <v>291</v>
      </c>
      <c r="K242" s="3" t="s">
        <v>462</v>
      </c>
      <c r="L242" s="147">
        <v>15000000</v>
      </c>
      <c r="M242" s="188" t="s">
        <v>74</v>
      </c>
      <c r="N242" s="188">
        <v>1956</v>
      </c>
      <c r="O242" s="188">
        <v>1776</v>
      </c>
      <c r="P242" s="155">
        <v>10</v>
      </c>
      <c r="Q242" s="6" t="s">
        <v>446</v>
      </c>
      <c r="R242" s="6" t="s">
        <v>447</v>
      </c>
      <c r="S242" s="6" t="s">
        <v>931</v>
      </c>
      <c r="T242" s="147">
        <v>15000000</v>
      </c>
    </row>
    <row r="243" spans="1:20" s="297" customFormat="1" ht="44.25" customHeight="1">
      <c r="A243" s="18"/>
      <c r="B243" s="310"/>
      <c r="C243" s="309"/>
      <c r="D243" s="57"/>
      <c r="E243" s="150" t="s">
        <v>164</v>
      </c>
      <c r="F243" s="115" t="s">
        <v>827</v>
      </c>
      <c r="G243" s="69" t="s">
        <v>180</v>
      </c>
      <c r="H243" s="115" t="s">
        <v>827</v>
      </c>
      <c r="I243" s="115" t="s">
        <v>827</v>
      </c>
      <c r="J243" s="4" t="s">
        <v>291</v>
      </c>
      <c r="K243" s="3" t="s">
        <v>462</v>
      </c>
      <c r="L243" s="147">
        <v>15000000</v>
      </c>
      <c r="M243" s="188" t="s">
        <v>74</v>
      </c>
      <c r="N243" s="188">
        <v>1956</v>
      </c>
      <c r="O243" s="188">
        <v>1776</v>
      </c>
      <c r="P243" s="155">
        <v>10</v>
      </c>
      <c r="Q243" s="6" t="s">
        <v>446</v>
      </c>
      <c r="R243" s="6" t="s">
        <v>447</v>
      </c>
      <c r="S243" s="6" t="s">
        <v>931</v>
      </c>
      <c r="T243" s="147">
        <v>15000000</v>
      </c>
    </row>
    <row r="244" spans="1:20" s="297" customFormat="1" ht="51.75" customHeight="1">
      <c r="A244" s="18"/>
      <c r="B244" s="570"/>
      <c r="C244" s="569"/>
      <c r="D244" s="57"/>
      <c r="E244" s="1023" t="s">
        <v>1459</v>
      </c>
      <c r="F244" s="1047"/>
      <c r="G244" s="69"/>
      <c r="H244" s="115"/>
      <c r="I244" s="115"/>
      <c r="J244" s="4"/>
      <c r="K244" s="3"/>
      <c r="L244" s="147"/>
      <c r="M244" s="188"/>
      <c r="N244" s="188"/>
      <c r="O244" s="188"/>
      <c r="P244" s="155"/>
      <c r="Q244" s="6"/>
      <c r="R244" s="6"/>
      <c r="S244" s="6"/>
      <c r="T244" s="147"/>
    </row>
    <row r="245" spans="1:20" s="297" customFormat="1" ht="69" customHeight="1">
      <c r="A245" s="18"/>
      <c r="B245" s="936"/>
      <c r="C245" s="934"/>
      <c r="D245" s="57"/>
      <c r="E245" s="150" t="s">
        <v>319</v>
      </c>
      <c r="F245" s="115" t="s">
        <v>1253</v>
      </c>
      <c r="G245" s="69" t="s">
        <v>466</v>
      </c>
      <c r="H245" s="219" t="s">
        <v>1253</v>
      </c>
      <c r="I245" s="115" t="s">
        <v>1254</v>
      </c>
      <c r="J245" s="4" t="s">
        <v>291</v>
      </c>
      <c r="K245" s="3" t="s">
        <v>464</v>
      </c>
      <c r="L245" s="147">
        <v>15000000</v>
      </c>
      <c r="M245" s="188" t="s">
        <v>74</v>
      </c>
      <c r="N245" s="188">
        <v>1956</v>
      </c>
      <c r="O245" s="188">
        <v>1776</v>
      </c>
      <c r="P245" s="155">
        <v>10</v>
      </c>
      <c r="Q245" s="6" t="s">
        <v>134</v>
      </c>
      <c r="R245" s="6" t="s">
        <v>447</v>
      </c>
      <c r="S245" s="6" t="s">
        <v>931</v>
      </c>
      <c r="T245" s="147">
        <v>15000000</v>
      </c>
    </row>
    <row r="246" spans="1:20" s="297" customFormat="1" ht="51.75" customHeight="1">
      <c r="A246" s="18"/>
      <c r="B246" s="290"/>
      <c r="C246" s="52"/>
      <c r="D246" s="62"/>
      <c r="E246" s="997" t="s">
        <v>113</v>
      </c>
      <c r="F246" s="998"/>
      <c r="G246" s="39"/>
      <c r="H246" s="39" t="s">
        <v>30</v>
      </c>
      <c r="I246" s="39"/>
      <c r="J246" s="3"/>
      <c r="K246" s="3"/>
      <c r="L246" s="147"/>
      <c r="M246" s="188"/>
      <c r="N246" s="188"/>
      <c r="O246" s="188"/>
      <c r="P246" s="6"/>
      <c r="Q246" s="188"/>
      <c r="R246" s="6"/>
      <c r="S246" s="188"/>
      <c r="T246" s="147"/>
    </row>
    <row r="247" spans="1:20" s="297" customFormat="1" ht="39.75" customHeight="1">
      <c r="A247" s="18"/>
      <c r="B247" s="290"/>
      <c r="C247" s="286"/>
      <c r="D247" s="57"/>
      <c r="E247" s="149" t="s">
        <v>28</v>
      </c>
      <c r="F247" s="168" t="s">
        <v>154</v>
      </c>
      <c r="G247" s="5" t="s">
        <v>181</v>
      </c>
      <c r="H247" s="2" t="s">
        <v>261</v>
      </c>
      <c r="I247" s="2" t="s">
        <v>261</v>
      </c>
      <c r="J247" s="4" t="s">
        <v>291</v>
      </c>
      <c r="K247" s="3" t="s">
        <v>34</v>
      </c>
      <c r="L247" s="147">
        <v>13000000</v>
      </c>
      <c r="M247" s="188" t="s">
        <v>74</v>
      </c>
      <c r="N247" s="188">
        <v>25</v>
      </c>
      <c r="O247" s="188">
        <v>25</v>
      </c>
      <c r="P247" s="6">
        <v>0</v>
      </c>
      <c r="Q247" s="6" t="s">
        <v>128</v>
      </c>
      <c r="R247" s="6" t="s">
        <v>16</v>
      </c>
      <c r="S247" s="6" t="s">
        <v>931</v>
      </c>
      <c r="T247" s="147">
        <v>13000000</v>
      </c>
    </row>
    <row r="248" spans="1:20" s="297" customFormat="1" ht="30.75" customHeight="1">
      <c r="A248" s="18"/>
      <c r="B248" s="290"/>
      <c r="C248" s="286"/>
      <c r="D248" s="57"/>
      <c r="E248" s="150" t="s">
        <v>29</v>
      </c>
      <c r="F248" s="168" t="s">
        <v>828</v>
      </c>
      <c r="G248" s="223" t="s">
        <v>180</v>
      </c>
      <c r="H248" s="168" t="s">
        <v>828</v>
      </c>
      <c r="I248" s="168" t="s">
        <v>828</v>
      </c>
      <c r="J248" s="4" t="s">
        <v>291</v>
      </c>
      <c r="K248" s="3" t="s">
        <v>34</v>
      </c>
      <c r="L248" s="147">
        <v>20000000</v>
      </c>
      <c r="M248" s="188" t="s">
        <v>74</v>
      </c>
      <c r="N248" s="188">
        <v>25</v>
      </c>
      <c r="O248" s="188">
        <v>25</v>
      </c>
      <c r="P248" s="6">
        <v>0</v>
      </c>
      <c r="Q248" s="6" t="s">
        <v>446</v>
      </c>
      <c r="R248" s="6" t="s">
        <v>16</v>
      </c>
      <c r="S248" s="6" t="s">
        <v>931</v>
      </c>
      <c r="T248" s="147">
        <v>20000000</v>
      </c>
    </row>
    <row r="249" spans="1:20" s="297" customFormat="1" ht="27.75" customHeight="1">
      <c r="A249" s="18"/>
      <c r="B249" s="290"/>
      <c r="C249" s="986" t="s">
        <v>114</v>
      </c>
      <c r="D249" s="987"/>
      <c r="E249" s="997" t="s">
        <v>115</v>
      </c>
      <c r="F249" s="998"/>
      <c r="G249" s="39"/>
      <c r="H249" s="39"/>
      <c r="I249" s="39"/>
      <c r="J249" s="3"/>
      <c r="K249" s="3"/>
      <c r="L249" s="147"/>
      <c r="M249" s="188"/>
      <c r="N249" s="188"/>
      <c r="O249" s="188"/>
      <c r="P249" s="6"/>
      <c r="Q249" s="188"/>
      <c r="R249" s="6"/>
      <c r="S249" s="188"/>
      <c r="T249" s="147"/>
    </row>
    <row r="250" spans="1:20" s="297" customFormat="1" ht="41.25" customHeight="1">
      <c r="A250" s="18"/>
      <c r="B250" s="290"/>
      <c r="C250" s="286"/>
      <c r="D250" s="57"/>
      <c r="E250" s="149" t="s">
        <v>28</v>
      </c>
      <c r="F250" s="2" t="s">
        <v>63</v>
      </c>
      <c r="G250" s="4" t="s">
        <v>181</v>
      </c>
      <c r="H250" s="2" t="s">
        <v>261</v>
      </c>
      <c r="I250" s="2" t="s">
        <v>261</v>
      </c>
      <c r="J250" s="4" t="s">
        <v>291</v>
      </c>
      <c r="K250" s="3" t="s">
        <v>34</v>
      </c>
      <c r="L250" s="147">
        <v>5000000</v>
      </c>
      <c r="M250" s="188" t="s">
        <v>74</v>
      </c>
      <c r="N250" s="188">
        <v>25</v>
      </c>
      <c r="O250" s="188">
        <v>25</v>
      </c>
      <c r="P250" s="6">
        <v>0</v>
      </c>
      <c r="Q250" s="6" t="s">
        <v>128</v>
      </c>
      <c r="R250" s="6" t="s">
        <v>16</v>
      </c>
      <c r="S250" s="6" t="s">
        <v>931</v>
      </c>
      <c r="T250" s="147">
        <v>5000000</v>
      </c>
    </row>
    <row r="251" spans="1:20" s="297" customFormat="1" ht="23.25" customHeight="1">
      <c r="A251" s="18"/>
      <c r="B251" s="290"/>
      <c r="C251" s="286"/>
      <c r="D251" s="57"/>
      <c r="E251" s="1003" t="s">
        <v>116</v>
      </c>
      <c r="F251" s="1004"/>
      <c r="G251" s="294"/>
      <c r="H251" s="294"/>
      <c r="I251" s="294"/>
      <c r="J251" s="3"/>
      <c r="K251" s="3"/>
      <c r="L251" s="147"/>
      <c r="M251" s="188"/>
      <c r="N251" s="188"/>
      <c r="O251" s="188"/>
      <c r="P251" s="6"/>
      <c r="Q251" s="188"/>
      <c r="R251" s="6"/>
      <c r="S251" s="188"/>
      <c r="T251" s="147"/>
    </row>
    <row r="252" spans="1:20" s="297" customFormat="1" ht="31.5" customHeight="1">
      <c r="A252" s="18"/>
      <c r="B252" s="290"/>
      <c r="C252" s="286"/>
      <c r="D252" s="57"/>
      <c r="E252" s="149" t="s">
        <v>319</v>
      </c>
      <c r="F252" s="2" t="s">
        <v>304</v>
      </c>
      <c r="G252" s="4" t="s">
        <v>181</v>
      </c>
      <c r="H252" s="2" t="s">
        <v>261</v>
      </c>
      <c r="I252" s="2" t="s">
        <v>261</v>
      </c>
      <c r="J252" s="4" t="s">
        <v>291</v>
      </c>
      <c r="K252" s="3" t="s">
        <v>34</v>
      </c>
      <c r="L252" s="147">
        <v>68000000</v>
      </c>
      <c r="M252" s="188" t="s">
        <v>74</v>
      </c>
      <c r="N252" s="188">
        <v>0</v>
      </c>
      <c r="O252" s="188">
        <v>60</v>
      </c>
      <c r="P252" s="6">
        <v>0</v>
      </c>
      <c r="Q252" s="6" t="s">
        <v>128</v>
      </c>
      <c r="R252" s="6" t="s">
        <v>16</v>
      </c>
      <c r="S252" s="6" t="s">
        <v>931</v>
      </c>
      <c r="T252" s="147">
        <v>68000000</v>
      </c>
    </row>
    <row r="253" spans="1:20" s="297" customFormat="1" ht="57" customHeight="1">
      <c r="A253" s="18"/>
      <c r="B253" s="290"/>
      <c r="C253" s="286"/>
      <c r="D253" s="57"/>
      <c r="E253" s="149" t="s">
        <v>165</v>
      </c>
      <c r="F253" s="2" t="s">
        <v>655</v>
      </c>
      <c r="G253" s="4" t="s">
        <v>180</v>
      </c>
      <c r="H253" s="2" t="s">
        <v>655</v>
      </c>
      <c r="I253" s="2" t="s">
        <v>656</v>
      </c>
      <c r="J253" s="4" t="s">
        <v>291</v>
      </c>
      <c r="K253" s="3" t="s">
        <v>458</v>
      </c>
      <c r="L253" s="147">
        <v>2000000</v>
      </c>
      <c r="M253" s="188"/>
      <c r="N253" s="188">
        <v>0</v>
      </c>
      <c r="O253" s="188">
        <v>60</v>
      </c>
      <c r="P253" s="6">
        <v>0</v>
      </c>
      <c r="Q253" s="6" t="s">
        <v>137</v>
      </c>
      <c r="R253" s="6" t="s">
        <v>16</v>
      </c>
      <c r="S253" s="6" t="s">
        <v>931</v>
      </c>
      <c r="T253" s="147">
        <v>2000000</v>
      </c>
    </row>
    <row r="254" spans="1:20" s="297" customFormat="1" ht="35.25" customHeight="1">
      <c r="A254" s="18"/>
      <c r="B254" s="290"/>
      <c r="C254" s="286"/>
      <c r="D254" s="57"/>
      <c r="E254" s="149" t="s">
        <v>164</v>
      </c>
      <c r="F254" s="2" t="s">
        <v>1053</v>
      </c>
      <c r="G254" s="4" t="s">
        <v>180</v>
      </c>
      <c r="H254" s="2" t="s">
        <v>835</v>
      </c>
      <c r="I254" s="2" t="s">
        <v>835</v>
      </c>
      <c r="J254" s="4" t="s">
        <v>291</v>
      </c>
      <c r="K254" s="3" t="s">
        <v>34</v>
      </c>
      <c r="L254" s="147">
        <v>25000000</v>
      </c>
      <c r="M254" s="188" t="s">
        <v>74</v>
      </c>
      <c r="N254" s="188">
        <v>0</v>
      </c>
      <c r="O254" s="188">
        <v>60</v>
      </c>
      <c r="P254" s="6">
        <v>0</v>
      </c>
      <c r="Q254" s="6" t="s">
        <v>499</v>
      </c>
      <c r="R254" s="6" t="s">
        <v>16</v>
      </c>
      <c r="S254" s="6" t="s">
        <v>931</v>
      </c>
      <c r="T254" s="147">
        <v>25000000</v>
      </c>
    </row>
    <row r="255" spans="1:20" s="297" customFormat="1" ht="42.75" customHeight="1">
      <c r="A255" s="18"/>
      <c r="B255" s="290"/>
      <c r="C255" s="286"/>
      <c r="D255" s="57"/>
      <c r="E255" s="149" t="s">
        <v>163</v>
      </c>
      <c r="F255" s="2" t="s">
        <v>833</v>
      </c>
      <c r="G255" s="4" t="s">
        <v>180</v>
      </c>
      <c r="H255" s="2" t="s">
        <v>648</v>
      </c>
      <c r="I255" s="2" t="s">
        <v>650</v>
      </c>
      <c r="J255" s="4" t="s">
        <v>291</v>
      </c>
      <c r="K255" s="3" t="s">
        <v>652</v>
      </c>
      <c r="L255" s="147">
        <v>5500000</v>
      </c>
      <c r="M255" s="188" t="s">
        <v>74</v>
      </c>
      <c r="N255" s="188">
        <v>0</v>
      </c>
      <c r="O255" s="188">
        <v>50</v>
      </c>
      <c r="P255" s="188">
        <v>0</v>
      </c>
      <c r="Q255" s="6" t="s">
        <v>446</v>
      </c>
      <c r="R255" s="6" t="s">
        <v>16</v>
      </c>
      <c r="S255" s="6" t="s">
        <v>931</v>
      </c>
      <c r="T255" s="147">
        <v>5500000</v>
      </c>
    </row>
    <row r="256" spans="1:20" s="297" customFormat="1" ht="42.75" customHeight="1">
      <c r="A256" s="18"/>
      <c r="B256" s="290"/>
      <c r="C256" s="286"/>
      <c r="D256" s="57"/>
      <c r="E256" s="149" t="s">
        <v>161</v>
      </c>
      <c r="F256" s="2" t="s">
        <v>649</v>
      </c>
      <c r="G256" s="4" t="s">
        <v>180</v>
      </c>
      <c r="H256" s="2" t="s">
        <v>649</v>
      </c>
      <c r="I256" s="2" t="s">
        <v>651</v>
      </c>
      <c r="J256" s="4" t="s">
        <v>291</v>
      </c>
      <c r="K256" s="3" t="s">
        <v>653</v>
      </c>
      <c r="L256" s="147">
        <v>7000000</v>
      </c>
      <c r="M256" s="188" t="s">
        <v>74</v>
      </c>
      <c r="N256" s="188">
        <v>0</v>
      </c>
      <c r="O256" s="188">
        <v>60</v>
      </c>
      <c r="P256" s="188">
        <v>0</v>
      </c>
      <c r="Q256" s="6" t="s">
        <v>130</v>
      </c>
      <c r="R256" s="6" t="s">
        <v>16</v>
      </c>
      <c r="S256" s="6" t="s">
        <v>931</v>
      </c>
      <c r="T256" s="147">
        <v>7000000</v>
      </c>
    </row>
    <row r="257" spans="1:20" s="297" customFormat="1" ht="33" customHeight="1">
      <c r="A257" s="18"/>
      <c r="B257" s="290"/>
      <c r="C257" s="286"/>
      <c r="D257" s="57"/>
      <c r="E257" s="149" t="s">
        <v>166</v>
      </c>
      <c r="F257" s="2" t="s">
        <v>832</v>
      </c>
      <c r="G257" s="4" t="s">
        <v>441</v>
      </c>
      <c r="H257" s="2" t="s">
        <v>657</v>
      </c>
      <c r="I257" s="2" t="s">
        <v>658</v>
      </c>
      <c r="J257" s="4" t="s">
        <v>291</v>
      </c>
      <c r="K257" s="3" t="s">
        <v>288</v>
      </c>
      <c r="L257" s="147">
        <v>3000000</v>
      </c>
      <c r="M257" s="188" t="s">
        <v>74</v>
      </c>
      <c r="N257" s="188">
        <v>0</v>
      </c>
      <c r="O257" s="188">
        <v>100</v>
      </c>
      <c r="P257" s="6">
        <v>0</v>
      </c>
      <c r="Q257" s="6" t="s">
        <v>499</v>
      </c>
      <c r="R257" s="6" t="s">
        <v>16</v>
      </c>
      <c r="S257" s="6" t="s">
        <v>931</v>
      </c>
      <c r="T257" s="147">
        <v>3000000</v>
      </c>
    </row>
    <row r="258" spans="1:20" s="297" customFormat="1">
      <c r="A258" s="979" t="s">
        <v>26</v>
      </c>
      <c r="B258" s="980"/>
      <c r="C258" s="980"/>
      <c r="D258" s="980"/>
      <c r="E258" s="980"/>
      <c r="F258" s="980"/>
      <c r="G258" s="980"/>
      <c r="H258" s="980"/>
      <c r="I258" s="980"/>
      <c r="J258" s="980"/>
      <c r="K258" s="980"/>
      <c r="L258" s="65">
        <f>SUM(L216:L257)</f>
        <v>557282500</v>
      </c>
      <c r="M258" s="132"/>
      <c r="N258" s="528"/>
      <c r="O258" s="528"/>
      <c r="P258" s="528"/>
      <c r="Q258" s="528"/>
      <c r="R258" s="131"/>
      <c r="S258" s="528"/>
      <c r="T258" s="65">
        <f>SUM(T217:T257)</f>
        <v>557282500</v>
      </c>
    </row>
    <row r="259" spans="1:20" s="297" customFormat="1" ht="51" customHeight="1">
      <c r="A259" s="600" t="s">
        <v>32</v>
      </c>
      <c r="B259" s="598" t="s">
        <v>70</v>
      </c>
      <c r="C259" s="986" t="s">
        <v>727</v>
      </c>
      <c r="D259" s="987"/>
      <c r="E259" s="990" t="s">
        <v>861</v>
      </c>
      <c r="F259" s="991"/>
      <c r="G259" s="291"/>
      <c r="H259" s="291"/>
      <c r="I259" s="291"/>
      <c r="J259" s="295"/>
      <c r="K259" s="295"/>
      <c r="L259" s="65"/>
      <c r="M259" s="132"/>
      <c r="N259" s="517"/>
      <c r="O259" s="517"/>
      <c r="P259" s="517"/>
      <c r="Q259" s="716"/>
      <c r="R259" s="131"/>
      <c r="S259" s="517"/>
      <c r="T259" s="65"/>
    </row>
    <row r="260" spans="1:20" s="297" customFormat="1" ht="38.25">
      <c r="A260" s="21"/>
      <c r="B260" s="328"/>
      <c r="C260" s="312"/>
      <c r="D260" s="313"/>
      <c r="E260" s="733">
        <v>1</v>
      </c>
      <c r="F260" s="2" t="s">
        <v>862</v>
      </c>
      <c r="G260" s="69" t="s">
        <v>475</v>
      </c>
      <c r="H260" s="2" t="s">
        <v>862</v>
      </c>
      <c r="I260" s="2" t="s">
        <v>905</v>
      </c>
      <c r="J260" s="6" t="s">
        <v>892</v>
      </c>
      <c r="K260" s="6" t="s">
        <v>906</v>
      </c>
      <c r="L260" s="147">
        <v>5000000</v>
      </c>
      <c r="M260" s="188" t="s">
        <v>142</v>
      </c>
      <c r="N260" s="6">
        <v>157</v>
      </c>
      <c r="O260" s="6">
        <v>0</v>
      </c>
      <c r="P260" s="6">
        <v>0</v>
      </c>
      <c r="Q260" s="6" t="s">
        <v>499</v>
      </c>
      <c r="R260" s="6" t="s">
        <v>447</v>
      </c>
      <c r="S260" s="6" t="s">
        <v>931</v>
      </c>
      <c r="T260" s="147">
        <v>5000000</v>
      </c>
    </row>
    <row r="261" spans="1:20" s="297" customFormat="1" ht="36" customHeight="1">
      <c r="A261" s="708"/>
      <c r="B261" s="700"/>
      <c r="C261" s="702"/>
      <c r="D261" s="703"/>
      <c r="E261" s="990" t="s">
        <v>1540</v>
      </c>
      <c r="F261" s="991"/>
      <c r="G261" s="69"/>
      <c r="H261" s="135"/>
      <c r="I261" s="135"/>
      <c r="J261" s="6"/>
      <c r="K261" s="6"/>
      <c r="L261" s="147"/>
      <c r="M261" s="188"/>
      <c r="N261" s="6"/>
      <c r="O261" s="6"/>
      <c r="P261" s="6"/>
      <c r="Q261" s="6"/>
      <c r="R261" s="6"/>
      <c r="S261" s="6"/>
      <c r="T261" s="147"/>
    </row>
    <row r="262" spans="1:20" s="297" customFormat="1" ht="27" customHeight="1">
      <c r="A262" s="424"/>
      <c r="B262" s="22"/>
      <c r="C262" s="937"/>
      <c r="D262" s="938"/>
      <c r="E262" s="733">
        <v>1</v>
      </c>
      <c r="F262" s="2" t="s">
        <v>1541</v>
      </c>
      <c r="G262" s="69" t="s">
        <v>475</v>
      </c>
      <c r="H262" s="2" t="s">
        <v>1541</v>
      </c>
      <c r="I262" s="2" t="s">
        <v>1541</v>
      </c>
      <c r="J262" s="6" t="s">
        <v>892</v>
      </c>
      <c r="K262" s="6" t="s">
        <v>1423</v>
      </c>
      <c r="L262" s="147">
        <v>300000000</v>
      </c>
      <c r="M262" s="188" t="s">
        <v>75</v>
      </c>
      <c r="N262" s="6">
        <v>157</v>
      </c>
      <c r="O262" s="6">
        <v>0</v>
      </c>
      <c r="P262" s="6">
        <v>0</v>
      </c>
      <c r="Q262" s="6" t="s">
        <v>499</v>
      </c>
      <c r="R262" s="6" t="s">
        <v>447</v>
      </c>
      <c r="S262" s="6" t="s">
        <v>931</v>
      </c>
      <c r="T262" s="147">
        <v>300000000</v>
      </c>
    </row>
    <row r="263" spans="1:20" s="297" customFormat="1" ht="66" customHeight="1">
      <c r="A263" s="600"/>
      <c r="B263" s="957"/>
      <c r="C263" s="986" t="s">
        <v>1587</v>
      </c>
      <c r="D263" s="987"/>
      <c r="E263" s="990" t="s">
        <v>147</v>
      </c>
      <c r="F263" s="991"/>
      <c r="G263" s="291"/>
      <c r="H263" s="291"/>
      <c r="I263" s="291"/>
      <c r="J263" s="295"/>
      <c r="K263" s="295"/>
      <c r="L263" s="65"/>
      <c r="M263" s="132"/>
      <c r="N263" s="517"/>
      <c r="O263" s="517"/>
      <c r="P263" s="517"/>
      <c r="Q263" s="716"/>
      <c r="R263" s="131"/>
      <c r="S263" s="517"/>
      <c r="T263" s="65"/>
    </row>
    <row r="264" spans="1:20" s="297" customFormat="1" ht="47.25" customHeight="1">
      <c r="A264" s="24"/>
      <c r="B264" s="45"/>
      <c r="C264" s="53"/>
      <c r="D264" s="63"/>
      <c r="E264" s="144" t="s">
        <v>28</v>
      </c>
      <c r="F264" s="2" t="s">
        <v>809</v>
      </c>
      <c r="G264" s="4" t="s">
        <v>182</v>
      </c>
      <c r="H264" s="2" t="s">
        <v>375</v>
      </c>
      <c r="I264" s="2" t="s">
        <v>376</v>
      </c>
      <c r="J264" s="4" t="s">
        <v>291</v>
      </c>
      <c r="K264" s="3" t="s">
        <v>476</v>
      </c>
      <c r="L264" s="147">
        <v>100000000</v>
      </c>
      <c r="M264" s="188" t="s">
        <v>75</v>
      </c>
      <c r="N264" s="156">
        <v>233</v>
      </c>
      <c r="O264" s="155">
        <v>0</v>
      </c>
      <c r="P264" s="155">
        <v>0</v>
      </c>
      <c r="Q264" s="188" t="s">
        <v>133</v>
      </c>
      <c r="R264" s="6" t="s">
        <v>16</v>
      </c>
      <c r="S264" s="6" t="s">
        <v>931</v>
      </c>
      <c r="T264" s="147">
        <v>100000000</v>
      </c>
    </row>
    <row r="265" spans="1:20" s="297" customFormat="1" ht="47.25" customHeight="1">
      <c r="A265" s="24"/>
      <c r="B265" s="45"/>
      <c r="C265" s="53"/>
      <c r="D265" s="63"/>
      <c r="E265" s="144">
        <v>2</v>
      </c>
      <c r="F265" s="2" t="s">
        <v>810</v>
      </c>
      <c r="G265" s="4" t="s">
        <v>182</v>
      </c>
      <c r="H265" s="2" t="s">
        <v>810</v>
      </c>
      <c r="I265" s="2" t="s">
        <v>903</v>
      </c>
      <c r="J265" s="4" t="s">
        <v>892</v>
      </c>
      <c r="K265" s="5" t="s">
        <v>477</v>
      </c>
      <c r="L265" s="147">
        <v>100000000</v>
      </c>
      <c r="M265" s="188" t="s">
        <v>75</v>
      </c>
      <c r="N265" s="156">
        <v>233</v>
      </c>
      <c r="O265" s="155">
        <v>0</v>
      </c>
      <c r="P265" s="155">
        <v>0</v>
      </c>
      <c r="Q265" s="514" t="s">
        <v>499</v>
      </c>
      <c r="R265" s="6" t="s">
        <v>447</v>
      </c>
      <c r="S265" s="6" t="s">
        <v>931</v>
      </c>
      <c r="T265" s="147">
        <v>100000000</v>
      </c>
    </row>
    <row r="266" spans="1:20" s="297" customFormat="1" ht="43.5" customHeight="1">
      <c r="A266" s="24"/>
      <c r="B266" s="45"/>
      <c r="C266" s="53"/>
      <c r="D266" s="63"/>
      <c r="E266" s="169">
        <v>3</v>
      </c>
      <c r="F266" s="72" t="s">
        <v>377</v>
      </c>
      <c r="G266" s="170" t="s">
        <v>442</v>
      </c>
      <c r="H266" s="171" t="s">
        <v>377</v>
      </c>
      <c r="I266" s="171" t="s">
        <v>904</v>
      </c>
      <c r="J266" s="121" t="s">
        <v>342</v>
      </c>
      <c r="K266" s="156" t="s">
        <v>378</v>
      </c>
      <c r="L266" s="180">
        <v>100000000</v>
      </c>
      <c r="M266" s="262" t="s">
        <v>75</v>
      </c>
      <c r="N266" s="156">
        <v>500</v>
      </c>
      <c r="O266" s="156">
        <v>200</v>
      </c>
      <c r="P266" s="155">
        <v>5</v>
      </c>
      <c r="Q266" s="262" t="s">
        <v>137</v>
      </c>
      <c r="R266" s="514" t="s">
        <v>447</v>
      </c>
      <c r="S266" s="6" t="s">
        <v>931</v>
      </c>
      <c r="T266" s="180">
        <v>100000000</v>
      </c>
    </row>
    <row r="267" spans="1:20" s="297" customFormat="1" ht="56.25" customHeight="1">
      <c r="A267" s="24"/>
      <c r="B267" s="45"/>
      <c r="C267" s="53"/>
      <c r="D267" s="63"/>
      <c r="E267" s="169">
        <v>4</v>
      </c>
      <c r="F267" s="72" t="s">
        <v>841</v>
      </c>
      <c r="G267" s="4" t="s">
        <v>182</v>
      </c>
      <c r="H267" s="171" t="s">
        <v>841</v>
      </c>
      <c r="I267" s="171" t="s">
        <v>1348</v>
      </c>
      <c r="J267" s="121" t="s">
        <v>892</v>
      </c>
      <c r="K267" s="156" t="s">
        <v>902</v>
      </c>
      <c r="L267" s="180">
        <v>100000000</v>
      </c>
      <c r="M267" s="262" t="s">
        <v>75</v>
      </c>
      <c r="N267" s="156">
        <v>233</v>
      </c>
      <c r="O267" s="156">
        <v>0</v>
      </c>
      <c r="P267" s="155">
        <v>0</v>
      </c>
      <c r="Q267" s="514" t="s">
        <v>499</v>
      </c>
      <c r="R267" s="514" t="s">
        <v>447</v>
      </c>
      <c r="S267" s="6" t="s">
        <v>931</v>
      </c>
      <c r="T267" s="180">
        <v>100000000</v>
      </c>
    </row>
    <row r="268" spans="1:20" s="297" customFormat="1" ht="56.25" customHeight="1">
      <c r="A268" s="24"/>
      <c r="B268" s="45"/>
      <c r="C268" s="53"/>
      <c r="D268" s="63"/>
      <c r="E268" s="999" t="s">
        <v>735</v>
      </c>
      <c r="F268" s="1000"/>
      <c r="G268" s="170"/>
      <c r="H268" s="171"/>
      <c r="I268" s="171"/>
      <c r="J268" s="121"/>
      <c r="K268" s="156"/>
      <c r="L268" s="180"/>
      <c r="M268" s="262"/>
      <c r="N268" s="156"/>
      <c r="O268" s="156"/>
      <c r="P268" s="155"/>
      <c r="Q268" s="262"/>
      <c r="R268" s="514"/>
      <c r="S268" s="262"/>
      <c r="T268" s="180"/>
    </row>
    <row r="269" spans="1:20" s="297" customFormat="1" ht="43.5" customHeight="1">
      <c r="A269" s="24"/>
      <c r="B269" s="45"/>
      <c r="C269" s="53"/>
      <c r="D269" s="63"/>
      <c r="E269" s="261">
        <v>1</v>
      </c>
      <c r="F269" s="260" t="s">
        <v>739</v>
      </c>
      <c r="G269" s="170" t="s">
        <v>182</v>
      </c>
      <c r="H269" s="260" t="s">
        <v>739</v>
      </c>
      <c r="I269" s="260" t="s">
        <v>740</v>
      </c>
      <c r="J269" s="121" t="s">
        <v>291</v>
      </c>
      <c r="K269" s="156" t="s">
        <v>741</v>
      </c>
      <c r="L269" s="180">
        <v>50000000</v>
      </c>
      <c r="M269" s="262" t="s">
        <v>75</v>
      </c>
      <c r="N269" s="156">
        <v>100</v>
      </c>
      <c r="O269" s="156">
        <v>10</v>
      </c>
      <c r="P269" s="155">
        <v>0</v>
      </c>
      <c r="Q269" s="262" t="s">
        <v>136</v>
      </c>
      <c r="R269" s="514" t="s">
        <v>16</v>
      </c>
      <c r="S269" s="6" t="s">
        <v>931</v>
      </c>
      <c r="T269" s="180">
        <v>50000000</v>
      </c>
    </row>
    <row r="270" spans="1:20" s="297" customFormat="1" ht="45" customHeight="1">
      <c r="A270" s="24"/>
      <c r="B270" s="45"/>
      <c r="C270" s="53"/>
      <c r="D270" s="63"/>
      <c r="E270" s="261">
        <v>2</v>
      </c>
      <c r="F270" s="260" t="s">
        <v>1352</v>
      </c>
      <c r="G270" s="170" t="s">
        <v>1350</v>
      </c>
      <c r="H270" s="260" t="s">
        <v>1349</v>
      </c>
      <c r="I270" s="260" t="s">
        <v>1353</v>
      </c>
      <c r="J270" s="121" t="s">
        <v>291</v>
      </c>
      <c r="K270" s="156" t="s">
        <v>1351</v>
      </c>
      <c r="L270" s="180">
        <v>80000000</v>
      </c>
      <c r="M270" s="262" t="s">
        <v>75</v>
      </c>
      <c r="N270" s="188">
        <v>1956</v>
      </c>
      <c r="O270" s="188">
        <v>1776</v>
      </c>
      <c r="P270" s="531">
        <v>20</v>
      </c>
      <c r="Q270" s="514" t="s">
        <v>499</v>
      </c>
      <c r="R270" s="514" t="s">
        <v>16</v>
      </c>
      <c r="S270" s="6" t="s">
        <v>931</v>
      </c>
      <c r="T270" s="180">
        <v>80000000</v>
      </c>
    </row>
    <row r="271" spans="1:20" s="297" customFormat="1" ht="43.5" customHeight="1">
      <c r="A271" s="24"/>
      <c r="B271" s="45"/>
      <c r="C271" s="53"/>
      <c r="D271" s="63"/>
      <c r="E271" s="261">
        <v>3</v>
      </c>
      <c r="F271" s="260" t="s">
        <v>736</v>
      </c>
      <c r="G271" s="170" t="s">
        <v>182</v>
      </c>
      <c r="H271" s="260" t="s">
        <v>736</v>
      </c>
      <c r="I271" s="260" t="s">
        <v>738</v>
      </c>
      <c r="J271" s="121" t="s">
        <v>291</v>
      </c>
      <c r="K271" s="156" t="s">
        <v>458</v>
      </c>
      <c r="L271" s="180">
        <v>60000000</v>
      </c>
      <c r="M271" s="262" t="s">
        <v>75</v>
      </c>
      <c r="N271" s="156">
        <v>233</v>
      </c>
      <c r="O271" s="156">
        <v>26</v>
      </c>
      <c r="P271" s="155">
        <v>0</v>
      </c>
      <c r="Q271" s="262" t="s">
        <v>136</v>
      </c>
      <c r="R271" s="514" t="s">
        <v>16</v>
      </c>
      <c r="S271" s="6" t="s">
        <v>931</v>
      </c>
      <c r="T271" s="180">
        <v>60000000</v>
      </c>
    </row>
    <row r="272" spans="1:20" s="297" customFormat="1" ht="30" customHeight="1">
      <c r="A272" s="17"/>
      <c r="B272" s="44"/>
      <c r="C272" s="986" t="s">
        <v>117</v>
      </c>
      <c r="D272" s="987"/>
      <c r="E272" s="997" t="s">
        <v>118</v>
      </c>
      <c r="F272" s="998"/>
      <c r="G272" s="39"/>
      <c r="H272" s="39"/>
      <c r="I272" s="39"/>
      <c r="J272" s="3"/>
      <c r="K272" s="3"/>
      <c r="L272" s="147"/>
      <c r="M272" s="188"/>
      <c r="N272" s="188"/>
      <c r="O272" s="188"/>
      <c r="P272" s="6"/>
      <c r="Q272" s="188"/>
      <c r="R272" s="6"/>
      <c r="S272" s="188"/>
      <c r="T272" s="147"/>
    </row>
    <row r="273" spans="1:20" s="297" customFormat="1" ht="59.25" customHeight="1">
      <c r="A273" s="18"/>
      <c r="B273" s="290" t="s">
        <v>30</v>
      </c>
      <c r="C273" s="988"/>
      <c r="D273" s="989"/>
      <c r="E273" s="149" t="s">
        <v>28</v>
      </c>
      <c r="F273" s="2" t="s">
        <v>64</v>
      </c>
      <c r="G273" s="4" t="s">
        <v>180</v>
      </c>
      <c r="H273" s="2" t="s">
        <v>263</v>
      </c>
      <c r="I273" s="117" t="s">
        <v>264</v>
      </c>
      <c r="J273" s="3" t="s">
        <v>291</v>
      </c>
      <c r="K273" s="3" t="s">
        <v>66</v>
      </c>
      <c r="L273" s="147">
        <v>15000000</v>
      </c>
      <c r="M273" s="188" t="s">
        <v>74</v>
      </c>
      <c r="N273" s="188">
        <v>1</v>
      </c>
      <c r="O273" s="188">
        <v>0</v>
      </c>
      <c r="P273" s="6">
        <v>0</v>
      </c>
      <c r="Q273" s="188" t="s">
        <v>130</v>
      </c>
      <c r="R273" s="6" t="s">
        <v>16</v>
      </c>
      <c r="S273" s="6" t="s">
        <v>931</v>
      </c>
      <c r="T273" s="147">
        <v>15000000</v>
      </c>
    </row>
    <row r="274" spans="1:20" s="297" customFormat="1" ht="31.5" customHeight="1">
      <c r="A274" s="18"/>
      <c r="B274" s="290"/>
      <c r="C274" s="286"/>
      <c r="D274" s="57"/>
      <c r="E274" s="1001" t="s">
        <v>119</v>
      </c>
      <c r="F274" s="1002"/>
      <c r="G274" s="38"/>
      <c r="H274" s="38"/>
      <c r="I274" s="38"/>
      <c r="J274" s="7"/>
      <c r="K274" s="7"/>
      <c r="L274" s="532"/>
      <c r="M274" s="526"/>
      <c r="N274" s="526"/>
      <c r="O274" s="526"/>
      <c r="P274" s="211"/>
      <c r="Q274" s="526"/>
      <c r="R274" s="211"/>
      <c r="S274" s="526"/>
      <c r="T274" s="532"/>
    </row>
    <row r="275" spans="1:20" s="297" customFormat="1" ht="57" customHeight="1">
      <c r="A275" s="18"/>
      <c r="B275" s="290"/>
      <c r="C275" s="286"/>
      <c r="D275" s="57"/>
      <c r="E275" s="149" t="s">
        <v>28</v>
      </c>
      <c r="F275" s="2" t="s">
        <v>65</v>
      </c>
      <c r="G275" s="4" t="s">
        <v>180</v>
      </c>
      <c r="H275" s="2" t="s">
        <v>279</v>
      </c>
      <c r="I275" s="2" t="s">
        <v>278</v>
      </c>
      <c r="J275" s="3" t="s">
        <v>291</v>
      </c>
      <c r="K275" s="3" t="s">
        <v>68</v>
      </c>
      <c r="L275" s="147">
        <v>35000000</v>
      </c>
      <c r="M275" s="188" t="s">
        <v>74</v>
      </c>
      <c r="N275" s="262" t="s">
        <v>1072</v>
      </c>
      <c r="O275" s="262" t="s">
        <v>1073</v>
      </c>
      <c r="P275" s="6">
        <v>0</v>
      </c>
      <c r="Q275" s="188" t="s">
        <v>129</v>
      </c>
      <c r="R275" s="6" t="s">
        <v>16</v>
      </c>
      <c r="S275" s="6" t="s">
        <v>931</v>
      </c>
      <c r="T275" s="147">
        <v>35000000</v>
      </c>
    </row>
    <row r="276" spans="1:20" s="297" customFormat="1" ht="48" customHeight="1">
      <c r="A276" s="18"/>
      <c r="B276" s="290"/>
      <c r="C276" s="286"/>
      <c r="D276" s="57"/>
      <c r="E276" s="149" t="s">
        <v>165</v>
      </c>
      <c r="F276" s="135" t="s">
        <v>583</v>
      </c>
      <c r="G276" s="69" t="s">
        <v>466</v>
      </c>
      <c r="H276" s="135" t="s">
        <v>583</v>
      </c>
      <c r="I276" s="135" t="s">
        <v>584</v>
      </c>
      <c r="J276" s="3" t="s">
        <v>291</v>
      </c>
      <c r="K276" s="3" t="s">
        <v>481</v>
      </c>
      <c r="L276" s="147">
        <v>45000000</v>
      </c>
      <c r="M276" s="188" t="s">
        <v>74</v>
      </c>
      <c r="N276" s="188">
        <v>4</v>
      </c>
      <c r="O276" s="188">
        <v>5</v>
      </c>
      <c r="P276" s="6">
        <v>0</v>
      </c>
      <c r="Q276" s="188" t="s">
        <v>585</v>
      </c>
      <c r="R276" s="6" t="s">
        <v>447</v>
      </c>
      <c r="S276" s="6" t="s">
        <v>931</v>
      </c>
      <c r="T276" s="147">
        <v>45000000</v>
      </c>
    </row>
    <row r="277" spans="1:20" s="297" customFormat="1" ht="23.25" customHeight="1">
      <c r="A277" s="18"/>
      <c r="B277" s="290"/>
      <c r="C277" s="286"/>
      <c r="D277" s="57"/>
      <c r="E277" s="997" t="s">
        <v>120</v>
      </c>
      <c r="F277" s="998"/>
      <c r="G277" s="39"/>
      <c r="H277" s="39"/>
      <c r="I277" s="39"/>
      <c r="J277" s="3"/>
      <c r="K277" s="3"/>
      <c r="L277" s="147"/>
      <c r="M277" s="188"/>
      <c r="N277" s="188"/>
      <c r="O277" s="188"/>
      <c r="P277" s="6"/>
      <c r="Q277" s="188"/>
      <c r="R277" s="6"/>
      <c r="S277" s="188"/>
      <c r="T277" s="147"/>
    </row>
    <row r="278" spans="1:20" s="297" customFormat="1" ht="66.75" customHeight="1">
      <c r="A278" s="19"/>
      <c r="B278" s="959"/>
      <c r="C278" s="958"/>
      <c r="D278" s="731"/>
      <c r="E278" s="149" t="s">
        <v>28</v>
      </c>
      <c r="F278" s="172" t="s">
        <v>155</v>
      </c>
      <c r="G278" s="4" t="s">
        <v>180</v>
      </c>
      <c r="H278" s="168" t="s">
        <v>305</v>
      </c>
      <c r="I278" s="168" t="s">
        <v>306</v>
      </c>
      <c r="J278" s="3" t="s">
        <v>291</v>
      </c>
      <c r="K278" s="3" t="s">
        <v>67</v>
      </c>
      <c r="L278" s="147">
        <v>16620000</v>
      </c>
      <c r="M278" s="188" t="s">
        <v>74</v>
      </c>
      <c r="N278" s="188">
        <v>4</v>
      </c>
      <c r="O278" s="188">
        <v>5</v>
      </c>
      <c r="P278" s="155">
        <v>0</v>
      </c>
      <c r="Q278" s="188" t="s">
        <v>130</v>
      </c>
      <c r="R278" s="6" t="s">
        <v>16</v>
      </c>
      <c r="S278" s="6" t="s">
        <v>931</v>
      </c>
      <c r="T278" s="147">
        <v>16620000</v>
      </c>
    </row>
    <row r="279" spans="1:20" s="297" customFormat="1" ht="29.25" customHeight="1">
      <c r="A279" s="608"/>
      <c r="B279" s="935"/>
      <c r="C279" s="986" t="s">
        <v>121</v>
      </c>
      <c r="D279" s="987"/>
      <c r="E279" s="997" t="s">
        <v>122</v>
      </c>
      <c r="F279" s="998"/>
      <c r="G279" s="39"/>
      <c r="H279" s="39"/>
      <c r="I279" s="39"/>
      <c r="J279" s="3"/>
      <c r="K279" s="3"/>
      <c r="L279" s="147"/>
      <c r="M279" s="188"/>
      <c r="N279" s="188"/>
      <c r="O279" s="188"/>
      <c r="P279" s="155"/>
      <c r="Q279" s="188"/>
      <c r="R279" s="6"/>
      <c r="S279" s="188"/>
      <c r="T279" s="147"/>
    </row>
    <row r="280" spans="1:20" s="297" customFormat="1" ht="70.5" customHeight="1">
      <c r="A280" s="18"/>
      <c r="B280" s="936"/>
      <c r="C280" s="988"/>
      <c r="D280" s="989"/>
      <c r="E280" s="150" t="s">
        <v>28</v>
      </c>
      <c r="F280" s="173" t="s">
        <v>131</v>
      </c>
      <c r="G280" s="174" t="s">
        <v>183</v>
      </c>
      <c r="H280" s="165" t="s">
        <v>265</v>
      </c>
      <c r="I280" s="165" t="s">
        <v>267</v>
      </c>
      <c r="J280" s="4" t="s">
        <v>291</v>
      </c>
      <c r="K280" s="3" t="s">
        <v>66</v>
      </c>
      <c r="L280" s="147">
        <f>'[2]RAB MANUAL'!E3999</f>
        <v>2700000</v>
      </c>
      <c r="M280" s="188" t="s">
        <v>74</v>
      </c>
      <c r="N280" s="188">
        <v>0</v>
      </c>
      <c r="O280" s="188">
        <v>60</v>
      </c>
      <c r="P280" s="155">
        <v>0</v>
      </c>
      <c r="Q280" s="188" t="s">
        <v>136</v>
      </c>
      <c r="R280" s="6" t="s">
        <v>16</v>
      </c>
      <c r="S280" s="6" t="s">
        <v>931</v>
      </c>
      <c r="T280" s="147">
        <v>2700000</v>
      </c>
    </row>
    <row r="281" spans="1:20" s="297" customFormat="1" ht="29.25" customHeight="1">
      <c r="A281" s="18"/>
      <c r="B281" s="290"/>
      <c r="C281" s="286"/>
      <c r="D281" s="287"/>
      <c r="E281" s="997" t="s">
        <v>123</v>
      </c>
      <c r="F281" s="998"/>
      <c r="G281" s="39"/>
      <c r="H281" s="39"/>
      <c r="I281" s="39"/>
      <c r="J281" s="3"/>
      <c r="K281" s="3"/>
      <c r="L281" s="147"/>
      <c r="M281" s="188"/>
      <c r="N281" s="188"/>
      <c r="O281" s="188"/>
      <c r="P281" s="155"/>
      <c r="Q281" s="188"/>
      <c r="R281" s="6"/>
      <c r="S281" s="188"/>
      <c r="T281" s="147"/>
    </row>
    <row r="282" spans="1:20" s="297" customFormat="1" ht="54.75" customHeight="1">
      <c r="A282" s="18"/>
      <c r="B282" s="936"/>
      <c r="C282" s="930"/>
      <c r="D282" s="931"/>
      <c r="E282" s="150" t="s">
        <v>28</v>
      </c>
      <c r="F282" s="173" t="s">
        <v>660</v>
      </c>
      <c r="G282" s="174" t="s">
        <v>183</v>
      </c>
      <c r="H282" s="165" t="s">
        <v>266</v>
      </c>
      <c r="I282" s="165" t="s">
        <v>269</v>
      </c>
      <c r="J282" s="4" t="s">
        <v>291</v>
      </c>
      <c r="K282" s="3" t="s">
        <v>66</v>
      </c>
      <c r="L282" s="147">
        <f>'[2]RAB MANUAL'!E4057</f>
        <v>2700000</v>
      </c>
      <c r="M282" s="188" t="s">
        <v>74</v>
      </c>
      <c r="N282" s="188">
        <v>30</v>
      </c>
      <c r="O282" s="188">
        <v>30</v>
      </c>
      <c r="P282" s="155">
        <v>0</v>
      </c>
      <c r="Q282" s="188" t="s">
        <v>138</v>
      </c>
      <c r="R282" s="6" t="s">
        <v>16</v>
      </c>
      <c r="S282" s="6" t="s">
        <v>931</v>
      </c>
      <c r="T282" s="147">
        <v>2700000</v>
      </c>
    </row>
    <row r="283" spans="1:20" s="297" customFormat="1" ht="55.5" customHeight="1">
      <c r="A283" s="18"/>
      <c r="B283" s="936"/>
      <c r="C283" s="930"/>
      <c r="D283" s="931"/>
      <c r="E283" s="150" t="s">
        <v>165</v>
      </c>
      <c r="F283" s="173" t="s">
        <v>661</v>
      </c>
      <c r="G283" s="174" t="s">
        <v>183</v>
      </c>
      <c r="H283" s="173" t="s">
        <v>268</v>
      </c>
      <c r="I283" s="173" t="s">
        <v>270</v>
      </c>
      <c r="J283" s="4" t="s">
        <v>291</v>
      </c>
      <c r="K283" s="3" t="s">
        <v>66</v>
      </c>
      <c r="L283" s="147">
        <f>'[2]RAB MANUAL'!E4087</f>
        <v>2700000</v>
      </c>
      <c r="M283" s="188" t="s">
        <v>74</v>
      </c>
      <c r="N283" s="188">
        <v>40</v>
      </c>
      <c r="O283" s="188">
        <v>20</v>
      </c>
      <c r="P283" s="155">
        <v>0</v>
      </c>
      <c r="Q283" s="188" t="s">
        <v>138</v>
      </c>
      <c r="R283" s="6" t="s">
        <v>16</v>
      </c>
      <c r="S283" s="6" t="s">
        <v>931</v>
      </c>
      <c r="T283" s="147">
        <v>2700000</v>
      </c>
    </row>
    <row r="284" spans="1:20" s="297" customFormat="1" ht="54" customHeight="1">
      <c r="A284" s="18"/>
      <c r="B284" s="290"/>
      <c r="C284" s="286"/>
      <c r="D284" s="287"/>
      <c r="E284" s="150" t="s">
        <v>164</v>
      </c>
      <c r="F284" s="173" t="s">
        <v>659</v>
      </c>
      <c r="G284" s="154" t="s">
        <v>183</v>
      </c>
      <c r="H284" s="173" t="s">
        <v>382</v>
      </c>
      <c r="I284" s="173" t="s">
        <v>667</v>
      </c>
      <c r="J284" s="4" t="s">
        <v>291</v>
      </c>
      <c r="K284" s="3" t="s">
        <v>478</v>
      </c>
      <c r="L284" s="147">
        <v>2700000</v>
      </c>
      <c r="M284" s="188" t="s">
        <v>74</v>
      </c>
      <c r="N284" s="188">
        <v>30</v>
      </c>
      <c r="O284" s="188">
        <v>30</v>
      </c>
      <c r="P284" s="155">
        <v>0</v>
      </c>
      <c r="Q284" s="188" t="s">
        <v>138</v>
      </c>
      <c r="R284" s="68" t="s">
        <v>447</v>
      </c>
      <c r="S284" s="6" t="s">
        <v>931</v>
      </c>
      <c r="T284" s="147">
        <v>2700000</v>
      </c>
    </row>
    <row r="285" spans="1:20" s="297" customFormat="1" ht="61.5" customHeight="1">
      <c r="A285" s="18"/>
      <c r="B285" s="290"/>
      <c r="C285" s="286"/>
      <c r="D285" s="287"/>
      <c r="E285" s="150" t="s">
        <v>163</v>
      </c>
      <c r="F285" s="173" t="s">
        <v>662</v>
      </c>
      <c r="G285" s="154" t="s">
        <v>183</v>
      </c>
      <c r="H285" s="173" t="s">
        <v>401</v>
      </c>
      <c r="I285" s="173" t="s">
        <v>666</v>
      </c>
      <c r="J285" s="4" t="s">
        <v>291</v>
      </c>
      <c r="K285" s="3" t="s">
        <v>480</v>
      </c>
      <c r="L285" s="147">
        <v>2700000</v>
      </c>
      <c r="M285" s="188" t="s">
        <v>74</v>
      </c>
      <c r="N285" s="188">
        <v>30</v>
      </c>
      <c r="O285" s="188">
        <v>30</v>
      </c>
      <c r="P285" s="155">
        <v>0</v>
      </c>
      <c r="Q285" s="188" t="s">
        <v>138</v>
      </c>
      <c r="R285" s="68" t="s">
        <v>447</v>
      </c>
      <c r="S285" s="6" t="s">
        <v>931</v>
      </c>
      <c r="T285" s="147">
        <v>2700000</v>
      </c>
    </row>
    <row r="286" spans="1:20" s="297" customFormat="1" ht="117.75" customHeight="1">
      <c r="A286" s="18"/>
      <c r="B286" s="290"/>
      <c r="C286" s="286"/>
      <c r="D286" s="287"/>
      <c r="E286" s="150" t="s">
        <v>161</v>
      </c>
      <c r="F286" s="173" t="s">
        <v>669</v>
      </c>
      <c r="G286" s="154" t="s">
        <v>441</v>
      </c>
      <c r="H286" s="173" t="s">
        <v>403</v>
      </c>
      <c r="I286" s="173" t="s">
        <v>665</v>
      </c>
      <c r="J286" s="4" t="s">
        <v>291</v>
      </c>
      <c r="K286" s="3" t="s">
        <v>481</v>
      </c>
      <c r="L286" s="147">
        <v>2700000</v>
      </c>
      <c r="M286" s="188" t="s">
        <v>74</v>
      </c>
      <c r="N286" s="188">
        <v>50</v>
      </c>
      <c r="O286" s="188">
        <v>10</v>
      </c>
      <c r="P286" s="155">
        <v>0</v>
      </c>
      <c r="Q286" s="188" t="s">
        <v>138</v>
      </c>
      <c r="R286" s="68" t="s">
        <v>447</v>
      </c>
      <c r="S286" s="6" t="s">
        <v>931</v>
      </c>
      <c r="T286" s="147">
        <v>2700000</v>
      </c>
    </row>
    <row r="287" spans="1:20" s="297" customFormat="1" ht="89.25" customHeight="1">
      <c r="A287" s="18"/>
      <c r="B287" s="290"/>
      <c r="C287" s="286"/>
      <c r="D287" s="287"/>
      <c r="E287" s="150" t="s">
        <v>166</v>
      </c>
      <c r="F287" s="173" t="s">
        <v>663</v>
      </c>
      <c r="G287" s="154" t="s">
        <v>183</v>
      </c>
      <c r="H287" s="173" t="s">
        <v>663</v>
      </c>
      <c r="I287" s="173" t="s">
        <v>664</v>
      </c>
      <c r="J287" s="4" t="s">
        <v>291</v>
      </c>
      <c r="K287" s="3" t="s">
        <v>66</v>
      </c>
      <c r="L287" s="147">
        <v>1000000</v>
      </c>
      <c r="M287" s="188" t="s">
        <v>74</v>
      </c>
      <c r="N287" s="188">
        <v>30</v>
      </c>
      <c r="O287" s="188">
        <v>30</v>
      </c>
      <c r="P287" s="155">
        <v>0</v>
      </c>
      <c r="Q287" s="188" t="s">
        <v>138</v>
      </c>
      <c r="R287" s="68" t="s">
        <v>16</v>
      </c>
      <c r="S287" s="6" t="s">
        <v>931</v>
      </c>
      <c r="T287" s="147">
        <v>1000000</v>
      </c>
    </row>
    <row r="288" spans="1:20" s="297" customFormat="1" ht="62.25" customHeight="1">
      <c r="A288" s="18"/>
      <c r="B288" s="290"/>
      <c r="C288" s="286"/>
      <c r="D288" s="287"/>
      <c r="E288" s="997" t="s">
        <v>176</v>
      </c>
      <c r="F288" s="998"/>
      <c r="G288" s="292"/>
      <c r="H288" s="292"/>
      <c r="I288" s="292"/>
      <c r="J288" s="4"/>
      <c r="K288" s="3"/>
      <c r="L288" s="147"/>
      <c r="M288" s="188"/>
      <c r="N288" s="188"/>
      <c r="O288" s="188"/>
      <c r="P288" s="155"/>
      <c r="Q288" s="188"/>
      <c r="R288" s="6"/>
      <c r="S288" s="188"/>
      <c r="T288" s="147"/>
    </row>
    <row r="289" spans="1:20" s="297" customFormat="1" ht="54" customHeight="1">
      <c r="A289" s="18"/>
      <c r="B289" s="286"/>
      <c r="C289" s="286"/>
      <c r="D289" s="287"/>
      <c r="E289" s="150" t="s">
        <v>177</v>
      </c>
      <c r="F289" s="173" t="s">
        <v>668</v>
      </c>
      <c r="G289" s="174" t="s">
        <v>183</v>
      </c>
      <c r="H289" s="173" t="s">
        <v>272</v>
      </c>
      <c r="I289" s="173" t="s">
        <v>271</v>
      </c>
      <c r="J289" s="4" t="s">
        <v>291</v>
      </c>
      <c r="K289" s="3" t="s">
        <v>34</v>
      </c>
      <c r="L289" s="147">
        <f>'[2]RAB MANUAL'!E4158</f>
        <v>40243500</v>
      </c>
      <c r="M289" s="188" t="s">
        <v>74</v>
      </c>
      <c r="N289" s="188">
        <v>30</v>
      </c>
      <c r="O289" s="188">
        <v>30</v>
      </c>
      <c r="P289" s="155">
        <v>0</v>
      </c>
      <c r="Q289" s="6" t="s">
        <v>128</v>
      </c>
      <c r="R289" s="6" t="s">
        <v>16</v>
      </c>
      <c r="S289" s="6" t="s">
        <v>931</v>
      </c>
      <c r="T289" s="147">
        <v>40243500</v>
      </c>
    </row>
    <row r="290" spans="1:20" s="297" customFormat="1" ht="78" customHeight="1">
      <c r="A290" s="74"/>
      <c r="B290" s="937"/>
      <c r="C290" s="937"/>
      <c r="D290" s="938"/>
      <c r="E290" s="150" t="s">
        <v>165</v>
      </c>
      <c r="F290" s="173" t="s">
        <v>796</v>
      </c>
      <c r="G290" s="174" t="s">
        <v>183</v>
      </c>
      <c r="H290" s="173" t="s">
        <v>796</v>
      </c>
      <c r="I290" s="173" t="s">
        <v>796</v>
      </c>
      <c r="J290" s="4" t="s">
        <v>291</v>
      </c>
      <c r="K290" s="3" t="s">
        <v>478</v>
      </c>
      <c r="L290" s="147">
        <v>3000000</v>
      </c>
      <c r="M290" s="188" t="s">
        <v>74</v>
      </c>
      <c r="N290" s="188">
        <v>30</v>
      </c>
      <c r="O290" s="188">
        <v>30</v>
      </c>
      <c r="P290" s="155">
        <v>0</v>
      </c>
      <c r="Q290" s="6" t="s">
        <v>128</v>
      </c>
      <c r="R290" s="6" t="s">
        <v>16</v>
      </c>
      <c r="S290" s="6" t="s">
        <v>931</v>
      </c>
      <c r="T290" s="147">
        <v>3000000</v>
      </c>
    </row>
    <row r="291" spans="1:20" s="297" customFormat="1" ht="91.5" customHeight="1">
      <c r="A291" s="70"/>
      <c r="B291" s="702"/>
      <c r="C291" s="702"/>
      <c r="D291" s="703"/>
      <c r="E291" s="150" t="s">
        <v>164</v>
      </c>
      <c r="F291" s="173" t="s">
        <v>797</v>
      </c>
      <c r="G291" s="174" t="s">
        <v>183</v>
      </c>
      <c r="H291" s="173" t="s">
        <v>797</v>
      </c>
      <c r="I291" s="173" t="s">
        <v>797</v>
      </c>
      <c r="J291" s="4" t="s">
        <v>291</v>
      </c>
      <c r="K291" s="3" t="s">
        <v>66</v>
      </c>
      <c r="L291" s="147">
        <v>3000000</v>
      </c>
      <c r="M291" s="188" t="s">
        <v>142</v>
      </c>
      <c r="N291" s="188">
        <v>30</v>
      </c>
      <c r="O291" s="188">
        <v>30</v>
      </c>
      <c r="P291" s="155">
        <v>0</v>
      </c>
      <c r="Q291" s="6" t="s">
        <v>128</v>
      </c>
      <c r="R291" s="6" t="s">
        <v>16</v>
      </c>
      <c r="S291" s="6" t="s">
        <v>931</v>
      </c>
      <c r="T291" s="147">
        <v>3000000</v>
      </c>
    </row>
    <row r="292" spans="1:20" s="297" customFormat="1" ht="66.75" customHeight="1">
      <c r="A292" s="70"/>
      <c r="B292" s="702"/>
      <c r="C292" s="702"/>
      <c r="D292" s="703"/>
      <c r="E292" s="150" t="s">
        <v>163</v>
      </c>
      <c r="F292" s="173" t="s">
        <v>948</v>
      </c>
      <c r="G292" s="174" t="s">
        <v>183</v>
      </c>
      <c r="H292" s="173" t="s">
        <v>798</v>
      </c>
      <c r="I292" s="173" t="s">
        <v>798</v>
      </c>
      <c r="J292" s="4" t="s">
        <v>291</v>
      </c>
      <c r="K292" s="3" t="s">
        <v>481</v>
      </c>
      <c r="L292" s="147">
        <v>3000000</v>
      </c>
      <c r="M292" s="188" t="s">
        <v>142</v>
      </c>
      <c r="N292" s="188">
        <v>30</v>
      </c>
      <c r="O292" s="188">
        <v>30</v>
      </c>
      <c r="P292" s="155">
        <v>0</v>
      </c>
      <c r="Q292" s="6" t="s">
        <v>128</v>
      </c>
      <c r="R292" s="6" t="s">
        <v>16</v>
      </c>
      <c r="S292" s="6" t="s">
        <v>931</v>
      </c>
      <c r="T292" s="147">
        <v>3000000</v>
      </c>
    </row>
    <row r="293" spans="1:20" s="297" customFormat="1" ht="38.25" customHeight="1">
      <c r="A293" s="70"/>
      <c r="B293" s="930"/>
      <c r="C293" s="930"/>
      <c r="D293" s="931"/>
      <c r="E293" s="150" t="s">
        <v>161</v>
      </c>
      <c r="F293" s="173" t="s">
        <v>800</v>
      </c>
      <c r="G293" s="174" t="s">
        <v>183</v>
      </c>
      <c r="H293" s="173" t="s">
        <v>800</v>
      </c>
      <c r="I293" s="173" t="s">
        <v>901</v>
      </c>
      <c r="J293" s="4" t="s">
        <v>892</v>
      </c>
      <c r="K293" s="3" t="s">
        <v>458</v>
      </c>
      <c r="L293" s="147">
        <v>5000000</v>
      </c>
      <c r="M293" s="188" t="s">
        <v>142</v>
      </c>
      <c r="N293" s="188">
        <v>30</v>
      </c>
      <c r="O293" s="188">
        <v>30</v>
      </c>
      <c r="P293" s="155">
        <v>0</v>
      </c>
      <c r="Q293" s="6" t="s">
        <v>895</v>
      </c>
      <c r="R293" s="6" t="s">
        <v>16</v>
      </c>
      <c r="S293" s="6" t="s">
        <v>931</v>
      </c>
      <c r="T293" s="147">
        <v>5000000</v>
      </c>
    </row>
    <row r="294" spans="1:20" s="297" customFormat="1" ht="42.75" customHeight="1">
      <c r="A294" s="70"/>
      <c r="B294" s="307"/>
      <c r="C294" s="307"/>
      <c r="D294" s="308"/>
      <c r="E294" s="150" t="s">
        <v>166</v>
      </c>
      <c r="F294" s="173" t="s">
        <v>836</v>
      </c>
      <c r="G294" s="174" t="s">
        <v>183</v>
      </c>
      <c r="H294" s="333" t="s">
        <v>836</v>
      </c>
      <c r="I294" s="333" t="s">
        <v>900</v>
      </c>
      <c r="J294" s="4" t="s">
        <v>892</v>
      </c>
      <c r="K294" s="3" t="s">
        <v>458</v>
      </c>
      <c r="L294" s="147">
        <v>5000000</v>
      </c>
      <c r="M294" s="188" t="s">
        <v>142</v>
      </c>
      <c r="N294" s="188">
        <v>100</v>
      </c>
      <c r="O294" s="188">
        <v>100</v>
      </c>
      <c r="P294" s="155">
        <v>0</v>
      </c>
      <c r="Q294" s="6" t="s">
        <v>895</v>
      </c>
      <c r="R294" s="6" t="s">
        <v>16</v>
      </c>
      <c r="S294" s="6" t="s">
        <v>931</v>
      </c>
      <c r="T294" s="147">
        <v>5000000</v>
      </c>
    </row>
    <row r="295" spans="1:20" s="297" customFormat="1" ht="41.25" customHeight="1">
      <c r="A295" s="70"/>
      <c r="B295" s="930"/>
      <c r="C295" s="937"/>
      <c r="D295" s="938"/>
      <c r="E295" s="150" t="s">
        <v>162</v>
      </c>
      <c r="F295" s="173" t="s">
        <v>1402</v>
      </c>
      <c r="G295" s="174" t="s">
        <v>183</v>
      </c>
      <c r="H295" s="173" t="s">
        <v>1402</v>
      </c>
      <c r="I295" s="333" t="s">
        <v>1403</v>
      </c>
      <c r="J295" s="4" t="s">
        <v>892</v>
      </c>
      <c r="K295" s="3" t="s">
        <v>458</v>
      </c>
      <c r="L295" s="147">
        <v>50000000</v>
      </c>
      <c r="M295" s="188" t="s">
        <v>74</v>
      </c>
      <c r="N295" s="188">
        <v>50</v>
      </c>
      <c r="O295" s="188">
        <v>50</v>
      </c>
      <c r="P295" s="155">
        <v>0</v>
      </c>
      <c r="Q295" s="6" t="s">
        <v>446</v>
      </c>
      <c r="R295" s="6" t="s">
        <v>447</v>
      </c>
      <c r="S295" s="6" t="s">
        <v>931</v>
      </c>
      <c r="T295" s="147">
        <v>50000000</v>
      </c>
    </row>
    <row r="296" spans="1:20" s="297" customFormat="1" ht="57.75" customHeight="1">
      <c r="A296" s="70"/>
      <c r="B296" s="930"/>
      <c r="C296" s="988" t="s">
        <v>871</v>
      </c>
      <c r="D296" s="989"/>
      <c r="E296" s="994" t="s">
        <v>872</v>
      </c>
      <c r="F296" s="995"/>
      <c r="G296" s="174"/>
      <c r="H296" s="173"/>
      <c r="I296" s="173"/>
      <c r="J296" s="4"/>
      <c r="K296" s="3"/>
      <c r="L296" s="147"/>
      <c r="M296" s="188"/>
      <c r="N296" s="188"/>
      <c r="O296" s="188"/>
      <c r="P296" s="155"/>
      <c r="Q296" s="6"/>
      <c r="R296" s="6"/>
      <c r="S296" s="6"/>
      <c r="T296" s="147"/>
    </row>
    <row r="297" spans="1:20" s="297" customFormat="1" ht="42.75" customHeight="1">
      <c r="A297" s="70"/>
      <c r="B297" s="930"/>
      <c r="C297" s="930"/>
      <c r="D297" s="931"/>
      <c r="E297" s="150" t="s">
        <v>319</v>
      </c>
      <c r="F297" s="173" t="s">
        <v>896</v>
      </c>
      <c r="G297" s="174" t="s">
        <v>442</v>
      </c>
      <c r="H297" s="173" t="s">
        <v>898</v>
      </c>
      <c r="I297" s="173" t="s">
        <v>897</v>
      </c>
      <c r="J297" s="4" t="s">
        <v>892</v>
      </c>
      <c r="K297" s="3" t="s">
        <v>899</v>
      </c>
      <c r="L297" s="147">
        <v>10000000</v>
      </c>
      <c r="M297" s="188" t="s">
        <v>74</v>
      </c>
      <c r="N297" s="188">
        <v>130</v>
      </c>
      <c r="O297" s="188">
        <v>0</v>
      </c>
      <c r="P297" s="531">
        <v>0</v>
      </c>
      <c r="Q297" s="6" t="s">
        <v>895</v>
      </c>
      <c r="R297" s="6" t="s">
        <v>447</v>
      </c>
      <c r="S297" s="6" t="s">
        <v>931</v>
      </c>
      <c r="T297" s="147">
        <v>10000000</v>
      </c>
    </row>
    <row r="298" spans="1:20" s="297" customFormat="1" ht="69.75" customHeight="1">
      <c r="A298" s="70"/>
      <c r="B298" s="312"/>
      <c r="C298" s="312"/>
      <c r="D298" s="313"/>
      <c r="E298" s="150" t="s">
        <v>165</v>
      </c>
      <c r="F298" s="143" t="s">
        <v>873</v>
      </c>
      <c r="G298" s="174" t="s">
        <v>442</v>
      </c>
      <c r="H298" s="113" t="s">
        <v>873</v>
      </c>
      <c r="I298" s="113" t="s">
        <v>873</v>
      </c>
      <c r="J298" s="4" t="s">
        <v>892</v>
      </c>
      <c r="K298" s="3" t="s">
        <v>902</v>
      </c>
      <c r="L298" s="147">
        <v>50000000</v>
      </c>
      <c r="M298" s="188" t="s">
        <v>75</v>
      </c>
      <c r="N298" s="188">
        <v>0</v>
      </c>
      <c r="O298" s="188">
        <v>200</v>
      </c>
      <c r="P298" s="155">
        <v>0</v>
      </c>
      <c r="Q298" s="6" t="s">
        <v>895</v>
      </c>
      <c r="R298" s="6" t="s">
        <v>447</v>
      </c>
      <c r="S298" s="6" t="s">
        <v>931</v>
      </c>
      <c r="T298" s="147">
        <v>50000000</v>
      </c>
    </row>
    <row r="299" spans="1:20" s="297" customFormat="1" ht="62.25" customHeight="1">
      <c r="A299" s="70"/>
      <c r="B299" s="312"/>
      <c r="C299" s="312"/>
      <c r="D299" s="313"/>
      <c r="E299" s="150" t="s">
        <v>164</v>
      </c>
      <c r="F299" s="143" t="s">
        <v>888</v>
      </c>
      <c r="G299" s="174" t="s">
        <v>442</v>
      </c>
      <c r="H299" s="113" t="s">
        <v>888</v>
      </c>
      <c r="I299" s="113" t="s">
        <v>893</v>
      </c>
      <c r="J299" s="4" t="s">
        <v>892</v>
      </c>
      <c r="K299" s="3" t="s">
        <v>902</v>
      </c>
      <c r="L299" s="147">
        <v>50000000</v>
      </c>
      <c r="M299" s="188" t="s">
        <v>75</v>
      </c>
      <c r="N299" s="188">
        <v>0</v>
      </c>
      <c r="O299" s="188">
        <v>200</v>
      </c>
      <c r="P299" s="155">
        <v>0</v>
      </c>
      <c r="Q299" s="6" t="s">
        <v>895</v>
      </c>
      <c r="R299" s="6" t="s">
        <v>447</v>
      </c>
      <c r="S299" s="6" t="s">
        <v>931</v>
      </c>
      <c r="T299" s="147">
        <v>50000000</v>
      </c>
    </row>
    <row r="300" spans="1:20" s="297" customFormat="1" ht="58.5" customHeight="1">
      <c r="A300" s="70"/>
      <c r="B300" s="389"/>
      <c r="C300" s="389"/>
      <c r="D300" s="390"/>
      <c r="E300" s="150" t="s">
        <v>163</v>
      </c>
      <c r="F300" s="143" t="s">
        <v>1056</v>
      </c>
      <c r="G300" s="174" t="s">
        <v>442</v>
      </c>
      <c r="H300" s="143" t="s">
        <v>1264</v>
      </c>
      <c r="I300" s="143" t="s">
        <v>1263</v>
      </c>
      <c r="J300" s="4" t="s">
        <v>892</v>
      </c>
      <c r="K300" s="3" t="s">
        <v>1265</v>
      </c>
      <c r="L300" s="147">
        <v>80000000</v>
      </c>
      <c r="M300" s="188" t="s">
        <v>75</v>
      </c>
      <c r="N300" s="188">
        <v>100</v>
      </c>
      <c r="O300" s="188">
        <v>300</v>
      </c>
      <c r="P300" s="155">
        <v>0</v>
      </c>
      <c r="Q300" s="6" t="s">
        <v>895</v>
      </c>
      <c r="R300" s="6" t="s">
        <v>447</v>
      </c>
      <c r="S300" s="6" t="s">
        <v>931</v>
      </c>
      <c r="T300" s="147">
        <v>80000000</v>
      </c>
    </row>
    <row r="301" spans="1:20" s="297" customFormat="1" ht="37.5" customHeight="1">
      <c r="A301" s="70"/>
      <c r="B301" s="286"/>
      <c r="C301" s="986" t="s">
        <v>383</v>
      </c>
      <c r="D301" s="987"/>
      <c r="E301" s="994" t="s">
        <v>482</v>
      </c>
      <c r="F301" s="995"/>
      <c r="G301" s="174"/>
      <c r="H301" s="173"/>
      <c r="I301" s="173"/>
      <c r="J301" s="4"/>
      <c r="K301" s="3"/>
      <c r="L301" s="147"/>
      <c r="M301" s="188"/>
      <c r="N301" s="188"/>
      <c r="O301" s="188"/>
      <c r="P301" s="155"/>
      <c r="Q301" s="6"/>
      <c r="R301" s="6"/>
      <c r="S301" s="6"/>
      <c r="T301" s="147"/>
    </row>
    <row r="302" spans="1:20" s="297" customFormat="1" ht="98.25" customHeight="1">
      <c r="A302" s="70"/>
      <c r="B302" s="286"/>
      <c r="C302" s="286"/>
      <c r="D302" s="287"/>
      <c r="E302" s="116" t="s">
        <v>319</v>
      </c>
      <c r="F302" s="72" t="s">
        <v>384</v>
      </c>
      <c r="G302" s="174" t="s">
        <v>180</v>
      </c>
      <c r="H302" s="72" t="s">
        <v>384</v>
      </c>
      <c r="I302" s="72" t="s">
        <v>1537</v>
      </c>
      <c r="J302" s="4" t="s">
        <v>291</v>
      </c>
      <c r="K302" s="3" t="s">
        <v>480</v>
      </c>
      <c r="L302" s="147">
        <v>20000000</v>
      </c>
      <c r="M302" s="188" t="s">
        <v>74</v>
      </c>
      <c r="N302" s="188">
        <v>5</v>
      </c>
      <c r="O302" s="188">
        <v>5</v>
      </c>
      <c r="P302" s="155">
        <v>0</v>
      </c>
      <c r="Q302" s="6" t="s">
        <v>484</v>
      </c>
      <c r="R302" s="6" t="s">
        <v>447</v>
      </c>
      <c r="S302" s="6" t="s">
        <v>931</v>
      </c>
      <c r="T302" s="147">
        <v>20000000</v>
      </c>
    </row>
    <row r="303" spans="1:20" s="297" customFormat="1" ht="56.25" customHeight="1">
      <c r="A303" s="74"/>
      <c r="B303" s="937"/>
      <c r="C303" s="937"/>
      <c r="D303" s="938"/>
      <c r="E303" s="116" t="s">
        <v>165</v>
      </c>
      <c r="F303" s="72" t="s">
        <v>385</v>
      </c>
      <c r="G303" s="174" t="s">
        <v>442</v>
      </c>
      <c r="H303" s="72" t="s">
        <v>385</v>
      </c>
      <c r="I303" s="72" t="s">
        <v>1538</v>
      </c>
      <c r="J303" s="4" t="s">
        <v>291</v>
      </c>
      <c r="K303" s="3" t="s">
        <v>485</v>
      </c>
      <c r="L303" s="147">
        <v>500000000</v>
      </c>
      <c r="M303" s="188" t="s">
        <v>75</v>
      </c>
      <c r="N303" s="188">
        <v>1956</v>
      </c>
      <c r="O303" s="188">
        <v>1776</v>
      </c>
      <c r="P303" s="531">
        <v>20</v>
      </c>
      <c r="Q303" s="6" t="s">
        <v>230</v>
      </c>
      <c r="R303" s="6" t="s">
        <v>472</v>
      </c>
      <c r="S303" s="6" t="s">
        <v>931</v>
      </c>
      <c r="T303" s="147">
        <v>500000000</v>
      </c>
    </row>
    <row r="304" spans="1:20" s="297" customFormat="1" ht="26.25" customHeight="1">
      <c r="A304" s="70"/>
      <c r="B304" s="290"/>
      <c r="C304" s="1041" t="s">
        <v>386</v>
      </c>
      <c r="D304" s="1042"/>
      <c r="E304" s="1028" t="s">
        <v>842</v>
      </c>
      <c r="F304" s="1029"/>
      <c r="G304" s="174"/>
      <c r="H304" s="173"/>
      <c r="I304" s="173"/>
      <c r="J304" s="4"/>
      <c r="K304" s="3"/>
      <c r="L304" s="147"/>
      <c r="M304" s="188"/>
      <c r="N304" s="188"/>
      <c r="O304" s="188"/>
      <c r="P304" s="155"/>
      <c r="Q304" s="6"/>
      <c r="R304" s="6"/>
      <c r="S304" s="6"/>
      <c r="T304" s="147"/>
    </row>
    <row r="305" spans="1:20" s="297" customFormat="1" ht="46.5" customHeight="1">
      <c r="A305" s="70"/>
      <c r="B305" s="328"/>
      <c r="C305" s="1041"/>
      <c r="D305" s="1042"/>
      <c r="E305" s="182" t="s">
        <v>319</v>
      </c>
      <c r="F305" s="143" t="s">
        <v>1042</v>
      </c>
      <c r="G305" s="174" t="s">
        <v>442</v>
      </c>
      <c r="H305" s="143" t="s">
        <v>1042</v>
      </c>
      <c r="I305" s="143" t="s">
        <v>1043</v>
      </c>
      <c r="J305" s="4" t="s">
        <v>291</v>
      </c>
      <c r="K305" s="3" t="s">
        <v>891</v>
      </c>
      <c r="L305" s="147">
        <v>75000000</v>
      </c>
      <c r="M305" s="188" t="s">
        <v>75</v>
      </c>
      <c r="N305" s="188">
        <v>1956</v>
      </c>
      <c r="O305" s="188">
        <v>1776</v>
      </c>
      <c r="P305" s="531">
        <v>20</v>
      </c>
      <c r="Q305" s="6" t="s">
        <v>488</v>
      </c>
      <c r="R305" s="6" t="s">
        <v>447</v>
      </c>
      <c r="S305" s="6" t="s">
        <v>931</v>
      </c>
      <c r="T305" s="147">
        <v>75000000</v>
      </c>
    </row>
    <row r="306" spans="1:20" s="297" customFormat="1" ht="45" customHeight="1">
      <c r="A306" s="70"/>
      <c r="B306" s="700"/>
      <c r="C306" s="705"/>
      <c r="D306" s="703"/>
      <c r="E306" s="182" t="s">
        <v>165</v>
      </c>
      <c r="F306" s="143" t="s">
        <v>844</v>
      </c>
      <c r="G306" s="174" t="s">
        <v>442</v>
      </c>
      <c r="H306" s="143" t="s">
        <v>889</v>
      </c>
      <c r="I306" s="143" t="s">
        <v>890</v>
      </c>
      <c r="J306" s="4" t="s">
        <v>291</v>
      </c>
      <c r="K306" s="3" t="s">
        <v>579</v>
      </c>
      <c r="L306" s="147">
        <v>75000000</v>
      </c>
      <c r="M306" s="188" t="s">
        <v>74</v>
      </c>
      <c r="N306" s="188">
        <v>1956</v>
      </c>
      <c r="O306" s="188">
        <v>1776</v>
      </c>
      <c r="P306" s="531">
        <v>20</v>
      </c>
      <c r="Q306" s="6" t="s">
        <v>488</v>
      </c>
      <c r="R306" s="6" t="s">
        <v>447</v>
      </c>
      <c r="S306" s="6" t="s">
        <v>931</v>
      </c>
      <c r="T306" s="147">
        <v>75000000</v>
      </c>
    </row>
    <row r="307" spans="1:20" s="297" customFormat="1" ht="58.5" customHeight="1">
      <c r="A307" s="70"/>
      <c r="B307" s="700"/>
      <c r="C307" s="705"/>
      <c r="D307" s="703"/>
      <c r="E307" s="1028" t="s">
        <v>387</v>
      </c>
      <c r="F307" s="1029"/>
      <c r="G307" s="174"/>
      <c r="H307" s="173"/>
      <c r="I307" s="173"/>
      <c r="J307" s="4"/>
      <c r="K307" s="3"/>
      <c r="L307" s="147"/>
      <c r="M307" s="188"/>
      <c r="N307" s="188"/>
      <c r="O307" s="188"/>
      <c r="P307" s="155"/>
      <c r="Q307" s="6"/>
      <c r="R307" s="6"/>
      <c r="S307" s="6"/>
      <c r="T307" s="147"/>
    </row>
    <row r="308" spans="1:20" s="297" customFormat="1" ht="54" customHeight="1">
      <c r="A308" s="70"/>
      <c r="B308" s="936"/>
      <c r="C308" s="934"/>
      <c r="D308" s="931"/>
      <c r="E308" s="404" t="s">
        <v>319</v>
      </c>
      <c r="F308" s="143" t="s">
        <v>1055</v>
      </c>
      <c r="G308" s="174" t="s">
        <v>442</v>
      </c>
      <c r="H308" s="143" t="s">
        <v>1079</v>
      </c>
      <c r="I308" s="143" t="s">
        <v>1080</v>
      </c>
      <c r="J308" s="4" t="s">
        <v>291</v>
      </c>
      <c r="K308" s="3" t="s">
        <v>1081</v>
      </c>
      <c r="L308" s="147">
        <v>50000000</v>
      </c>
      <c r="M308" s="188" t="s">
        <v>75</v>
      </c>
      <c r="N308" s="188">
        <v>100</v>
      </c>
      <c r="O308" s="188">
        <v>100</v>
      </c>
      <c r="P308" s="155">
        <v>0</v>
      </c>
      <c r="Q308" s="6" t="s">
        <v>138</v>
      </c>
      <c r="R308" s="6" t="s">
        <v>447</v>
      </c>
      <c r="S308" s="6" t="s">
        <v>931</v>
      </c>
      <c r="T308" s="147">
        <v>50000000</v>
      </c>
    </row>
    <row r="309" spans="1:20" s="297" customFormat="1" ht="77.25" customHeight="1">
      <c r="A309" s="70"/>
      <c r="B309" s="936"/>
      <c r="C309" s="934"/>
      <c r="D309" s="931"/>
      <c r="E309" s="116" t="s">
        <v>165</v>
      </c>
      <c r="F309" s="168" t="s">
        <v>766</v>
      </c>
      <c r="G309" s="174" t="s">
        <v>442</v>
      </c>
      <c r="H309" s="72" t="s">
        <v>766</v>
      </c>
      <c r="I309" s="168" t="s">
        <v>767</v>
      </c>
      <c r="J309" s="4" t="s">
        <v>291</v>
      </c>
      <c r="K309" s="3" t="s">
        <v>486</v>
      </c>
      <c r="L309" s="147">
        <v>10000000</v>
      </c>
      <c r="M309" s="188" t="s">
        <v>75</v>
      </c>
      <c r="N309" s="188">
        <v>0</v>
      </c>
      <c r="O309" s="6">
        <v>50</v>
      </c>
      <c r="P309" s="155">
        <v>0</v>
      </c>
      <c r="Q309" s="6" t="s">
        <v>138</v>
      </c>
      <c r="R309" s="6" t="s">
        <v>447</v>
      </c>
      <c r="S309" s="6" t="s">
        <v>931</v>
      </c>
      <c r="T309" s="147">
        <v>10000000</v>
      </c>
    </row>
    <row r="310" spans="1:20" s="297" customFormat="1" ht="103.5" customHeight="1">
      <c r="A310" s="70"/>
      <c r="B310" s="290"/>
      <c r="C310" s="288"/>
      <c r="D310" s="287"/>
      <c r="E310" s="404" t="s">
        <v>164</v>
      </c>
      <c r="F310" s="168" t="s">
        <v>1516</v>
      </c>
      <c r="G310" s="174" t="s">
        <v>442</v>
      </c>
      <c r="H310" s="168" t="s">
        <v>1516</v>
      </c>
      <c r="I310" s="168" t="s">
        <v>1517</v>
      </c>
      <c r="J310" s="4" t="s">
        <v>291</v>
      </c>
      <c r="K310" s="3" t="s">
        <v>1082</v>
      </c>
      <c r="L310" s="147">
        <v>10000000</v>
      </c>
      <c r="M310" s="188" t="s">
        <v>75</v>
      </c>
      <c r="N310" s="188">
        <v>50</v>
      </c>
      <c r="O310" s="188">
        <v>50</v>
      </c>
      <c r="P310" s="155">
        <v>0</v>
      </c>
      <c r="Q310" s="6" t="s">
        <v>138</v>
      </c>
      <c r="R310" s="6" t="s">
        <v>447</v>
      </c>
      <c r="S310" s="6" t="s">
        <v>931</v>
      </c>
      <c r="T310" s="147">
        <v>10000000</v>
      </c>
    </row>
    <row r="311" spans="1:20" s="297" customFormat="1" ht="63.75" customHeight="1">
      <c r="A311" s="70"/>
      <c r="B311" s="936"/>
      <c r="C311" s="934"/>
      <c r="D311" s="931"/>
      <c r="E311" s="116" t="s">
        <v>163</v>
      </c>
      <c r="F311" s="72" t="s">
        <v>1404</v>
      </c>
      <c r="G311" s="174" t="s">
        <v>442</v>
      </c>
      <c r="H311" s="72" t="s">
        <v>1404</v>
      </c>
      <c r="I311" s="72" t="s">
        <v>1405</v>
      </c>
      <c r="J311" s="4" t="s">
        <v>291</v>
      </c>
      <c r="K311" s="3" t="s">
        <v>506</v>
      </c>
      <c r="L311" s="147">
        <v>45000000</v>
      </c>
      <c r="M311" s="188" t="s">
        <v>75</v>
      </c>
      <c r="N311" s="188">
        <v>5</v>
      </c>
      <c r="O311" s="188">
        <v>100</v>
      </c>
      <c r="P311" s="155">
        <v>0</v>
      </c>
      <c r="Q311" s="6" t="s">
        <v>138</v>
      </c>
      <c r="R311" s="6" t="s">
        <v>447</v>
      </c>
      <c r="S311" s="6" t="s">
        <v>931</v>
      </c>
      <c r="T311" s="147">
        <v>45000000</v>
      </c>
    </row>
    <row r="312" spans="1:20" s="297" customFormat="1" ht="54" customHeight="1">
      <c r="A312" s="18"/>
      <c r="B312" s="290"/>
      <c r="C312" s="288"/>
      <c r="D312" s="287"/>
      <c r="E312" s="404" t="s">
        <v>161</v>
      </c>
      <c r="F312" s="168" t="s">
        <v>390</v>
      </c>
      <c r="G312" s="174" t="s">
        <v>442</v>
      </c>
      <c r="H312" s="72" t="s">
        <v>390</v>
      </c>
      <c r="I312" s="72" t="s">
        <v>393</v>
      </c>
      <c r="J312" s="4" t="s">
        <v>291</v>
      </c>
      <c r="K312" s="3" t="s">
        <v>468</v>
      </c>
      <c r="L312" s="147">
        <v>26000000</v>
      </c>
      <c r="M312" s="188" t="s">
        <v>75</v>
      </c>
      <c r="N312" s="6">
        <v>50</v>
      </c>
      <c r="O312" s="188">
        <v>50</v>
      </c>
      <c r="P312" s="155">
        <v>0</v>
      </c>
      <c r="Q312" s="6" t="s">
        <v>138</v>
      </c>
      <c r="R312" s="6" t="s">
        <v>447</v>
      </c>
      <c r="S312" s="6" t="s">
        <v>931</v>
      </c>
      <c r="T312" s="147">
        <v>26000000</v>
      </c>
    </row>
    <row r="313" spans="1:20" s="297" customFormat="1" ht="38.25" customHeight="1">
      <c r="A313" s="70"/>
      <c r="B313" s="290"/>
      <c r="C313" s="286"/>
      <c r="D313" s="287"/>
      <c r="E313" s="116" t="s">
        <v>166</v>
      </c>
      <c r="F313" s="72" t="s">
        <v>396</v>
      </c>
      <c r="G313" s="174" t="s">
        <v>442</v>
      </c>
      <c r="H313" s="72" t="s">
        <v>396</v>
      </c>
      <c r="I313" s="72" t="s">
        <v>397</v>
      </c>
      <c r="J313" s="2" t="s">
        <v>522</v>
      </c>
      <c r="K313" s="3" t="s">
        <v>486</v>
      </c>
      <c r="L313" s="147">
        <v>20000000</v>
      </c>
      <c r="M313" s="188" t="s">
        <v>75</v>
      </c>
      <c r="N313" s="188">
        <v>0</v>
      </c>
      <c r="O313" s="6">
        <v>50</v>
      </c>
      <c r="P313" s="155">
        <v>0</v>
      </c>
      <c r="Q313" s="6" t="s">
        <v>138</v>
      </c>
      <c r="R313" s="6" t="s">
        <v>447</v>
      </c>
      <c r="S313" s="6" t="s">
        <v>931</v>
      </c>
      <c r="T313" s="147">
        <v>20000000</v>
      </c>
    </row>
    <row r="314" spans="1:20" s="297" customFormat="1" ht="39" customHeight="1">
      <c r="A314" s="70"/>
      <c r="B314" s="290"/>
      <c r="C314" s="288"/>
      <c r="D314" s="287"/>
      <c r="E314" s="404" t="s">
        <v>162</v>
      </c>
      <c r="F314" s="168" t="s">
        <v>520</v>
      </c>
      <c r="G314" s="174" t="s">
        <v>519</v>
      </c>
      <c r="H314" s="72" t="s">
        <v>520</v>
      </c>
      <c r="I314" s="72" t="s">
        <v>521</v>
      </c>
      <c r="J314" s="2" t="s">
        <v>360</v>
      </c>
      <c r="K314" s="3" t="s">
        <v>508</v>
      </c>
      <c r="L314" s="147">
        <v>20000000</v>
      </c>
      <c r="M314" s="188" t="s">
        <v>75</v>
      </c>
      <c r="N314" s="6">
        <v>20</v>
      </c>
      <c r="O314" s="188">
        <v>0</v>
      </c>
      <c r="P314" s="155">
        <v>0</v>
      </c>
      <c r="Q314" s="6" t="s">
        <v>138</v>
      </c>
      <c r="R314" s="6" t="s">
        <v>447</v>
      </c>
      <c r="S314" s="6" t="s">
        <v>931</v>
      </c>
      <c r="T314" s="147">
        <v>20000000</v>
      </c>
    </row>
    <row r="315" spans="1:20" s="297" customFormat="1" ht="53.25" customHeight="1">
      <c r="A315" s="74"/>
      <c r="B315" s="22"/>
      <c r="C315" s="71"/>
      <c r="D315" s="325"/>
      <c r="E315" s="116" t="s">
        <v>631</v>
      </c>
      <c r="F315" s="72" t="s">
        <v>504</v>
      </c>
      <c r="G315" s="174" t="s">
        <v>442</v>
      </c>
      <c r="H315" s="72" t="s">
        <v>504</v>
      </c>
      <c r="I315" s="72" t="s">
        <v>505</v>
      </c>
      <c r="J315" s="2" t="s">
        <v>507</v>
      </c>
      <c r="K315" s="3" t="s">
        <v>995</v>
      </c>
      <c r="L315" s="147">
        <v>15000000</v>
      </c>
      <c r="M315" s="188" t="s">
        <v>75</v>
      </c>
      <c r="N315" s="188">
        <v>0</v>
      </c>
      <c r="O315" s="6">
        <v>100</v>
      </c>
      <c r="P315" s="155">
        <v>0</v>
      </c>
      <c r="Q315" s="6" t="s">
        <v>138</v>
      </c>
      <c r="R315" s="6" t="s">
        <v>16</v>
      </c>
      <c r="S315" s="6" t="s">
        <v>931</v>
      </c>
      <c r="T315" s="147">
        <v>15000000</v>
      </c>
    </row>
    <row r="316" spans="1:20" s="297" customFormat="1">
      <c r="A316" s="979" t="s">
        <v>25</v>
      </c>
      <c r="B316" s="980"/>
      <c r="C316" s="980"/>
      <c r="D316" s="980"/>
      <c r="E316" s="980"/>
      <c r="F316" s="980"/>
      <c r="G316" s="980"/>
      <c r="H316" s="980"/>
      <c r="I316" s="980"/>
      <c r="J316" s="980"/>
      <c r="K316" s="980"/>
      <c r="L316" s="65">
        <f>SUM(L260:L315)</f>
        <v>2189063500</v>
      </c>
      <c r="M316" s="132"/>
      <c r="N316" s="528"/>
      <c r="O316" s="528"/>
      <c r="P316" s="528"/>
      <c r="Q316" s="528"/>
      <c r="R316" s="6"/>
      <c r="S316" s="528"/>
      <c r="T316" s="65">
        <f>SUM(T260:T315)</f>
        <v>2189063500</v>
      </c>
    </row>
    <row r="317" spans="1:20" s="297" customFormat="1" ht="19.5" customHeight="1">
      <c r="A317" s="25" t="s">
        <v>35</v>
      </c>
      <c r="B317" s="984" t="s">
        <v>69</v>
      </c>
      <c r="C317" s="986" t="s">
        <v>37</v>
      </c>
      <c r="D317" s="987"/>
      <c r="E317" s="990" t="s">
        <v>37</v>
      </c>
      <c r="F317" s="991"/>
      <c r="G317" s="291"/>
      <c r="H317" s="291"/>
      <c r="I317" s="291"/>
      <c r="J317" s="295"/>
      <c r="K317" s="295"/>
      <c r="L317" s="65"/>
      <c r="M317" s="132"/>
      <c r="N317" s="517"/>
      <c r="O317" s="517"/>
      <c r="P317" s="517"/>
      <c r="Q317" s="716"/>
      <c r="R317" s="6"/>
      <c r="S317" s="517"/>
      <c r="T317" s="65"/>
    </row>
    <row r="318" spans="1:20" s="297" customFormat="1" ht="70.5" customHeight="1">
      <c r="A318" s="952"/>
      <c r="B318" s="1035"/>
      <c r="C318" s="992"/>
      <c r="D318" s="993"/>
      <c r="E318" s="149" t="s">
        <v>28</v>
      </c>
      <c r="F318" s="2" t="s">
        <v>874</v>
      </c>
      <c r="G318" s="4" t="s">
        <v>186</v>
      </c>
      <c r="H318" s="2" t="s">
        <v>274</v>
      </c>
      <c r="I318" s="2" t="s">
        <v>1539</v>
      </c>
      <c r="J318" s="4" t="s">
        <v>291</v>
      </c>
      <c r="K318" s="3" t="s">
        <v>34</v>
      </c>
      <c r="L318" s="147">
        <v>25000000</v>
      </c>
      <c r="M318" s="188" t="s">
        <v>75</v>
      </c>
      <c r="N318" s="188">
        <v>1956</v>
      </c>
      <c r="O318" s="188">
        <v>1776</v>
      </c>
      <c r="P318" s="155">
        <v>10</v>
      </c>
      <c r="Q318" s="6" t="s">
        <v>883</v>
      </c>
      <c r="R318" s="6" t="s">
        <v>16</v>
      </c>
      <c r="S318" s="6" t="s">
        <v>931</v>
      </c>
      <c r="T318" s="147">
        <v>25000000</v>
      </c>
    </row>
    <row r="319" spans="1:20" s="297" customFormat="1" ht="69" customHeight="1">
      <c r="A319" s="23"/>
      <c r="B319" s="700"/>
      <c r="C319" s="702"/>
      <c r="D319" s="703"/>
      <c r="E319" s="149" t="s">
        <v>29</v>
      </c>
      <c r="F319" s="2" t="s">
        <v>875</v>
      </c>
      <c r="G319" s="4" t="s">
        <v>186</v>
      </c>
      <c r="H319" s="2" t="s">
        <v>881</v>
      </c>
      <c r="I319" s="135" t="s">
        <v>880</v>
      </c>
      <c r="J319" s="4" t="s">
        <v>291</v>
      </c>
      <c r="K319" s="3" t="s">
        <v>34</v>
      </c>
      <c r="L319" s="147">
        <v>25000000</v>
      </c>
      <c r="M319" s="188" t="s">
        <v>75</v>
      </c>
      <c r="N319" s="188">
        <v>1956</v>
      </c>
      <c r="O319" s="188">
        <v>1776</v>
      </c>
      <c r="P319" s="155">
        <v>10</v>
      </c>
      <c r="Q319" s="6" t="s">
        <v>883</v>
      </c>
      <c r="R319" s="6" t="s">
        <v>16</v>
      </c>
      <c r="S319" s="6" t="s">
        <v>931</v>
      </c>
      <c r="T319" s="147">
        <v>25000000</v>
      </c>
    </row>
    <row r="320" spans="1:20" s="297" customFormat="1" ht="68.25" customHeight="1">
      <c r="A320" s="23"/>
      <c r="B320" s="700"/>
      <c r="C320" s="702"/>
      <c r="D320" s="703"/>
      <c r="E320" s="149" t="s">
        <v>31</v>
      </c>
      <c r="F320" s="2" t="s">
        <v>876</v>
      </c>
      <c r="G320" s="4" t="s">
        <v>186</v>
      </c>
      <c r="H320" s="2" t="s">
        <v>882</v>
      </c>
      <c r="I320" s="135" t="s">
        <v>876</v>
      </c>
      <c r="J320" s="4" t="s">
        <v>291</v>
      </c>
      <c r="K320" s="3" t="s">
        <v>34</v>
      </c>
      <c r="L320" s="147">
        <v>25000000</v>
      </c>
      <c r="M320" s="188" t="s">
        <v>75</v>
      </c>
      <c r="N320" s="188">
        <v>1956</v>
      </c>
      <c r="O320" s="188">
        <v>1776</v>
      </c>
      <c r="P320" s="155">
        <v>10</v>
      </c>
      <c r="Q320" s="6" t="s">
        <v>883</v>
      </c>
      <c r="R320" s="6" t="s">
        <v>16</v>
      </c>
      <c r="S320" s="6" t="s">
        <v>931</v>
      </c>
      <c r="T320" s="147">
        <v>25000000</v>
      </c>
    </row>
    <row r="321" spans="1:20" s="297" customFormat="1" ht="19.5" customHeight="1">
      <c r="A321" s="23"/>
      <c r="B321" s="45"/>
      <c r="C321" s="986" t="s">
        <v>125</v>
      </c>
      <c r="D321" s="987"/>
      <c r="E321" s="988" t="s">
        <v>125</v>
      </c>
      <c r="F321" s="989"/>
      <c r="G321" s="287"/>
      <c r="H321" s="287"/>
      <c r="I321" s="287"/>
      <c r="J321" s="295"/>
      <c r="K321" s="295"/>
      <c r="L321" s="65"/>
      <c r="M321" s="132"/>
      <c r="N321" s="517"/>
      <c r="O321" s="517"/>
      <c r="P321" s="517"/>
      <c r="Q321" s="716"/>
      <c r="R321" s="6"/>
      <c r="S321" s="517"/>
      <c r="T321" s="65"/>
    </row>
    <row r="322" spans="1:20" s="297" customFormat="1" ht="39" customHeight="1">
      <c r="A322" s="34"/>
      <c r="B322" s="46"/>
      <c r="C322" s="988"/>
      <c r="D322" s="989"/>
      <c r="E322" s="149" t="s">
        <v>28</v>
      </c>
      <c r="F322" s="2" t="s">
        <v>877</v>
      </c>
      <c r="G322" s="4" t="s">
        <v>1208</v>
      </c>
      <c r="H322" s="2" t="s">
        <v>1377</v>
      </c>
      <c r="I322" s="2" t="s">
        <v>1377</v>
      </c>
      <c r="J322" s="4" t="s">
        <v>291</v>
      </c>
      <c r="K322" s="3" t="s">
        <v>34</v>
      </c>
      <c r="L322" s="147">
        <v>306000000</v>
      </c>
      <c r="M322" s="188" t="s">
        <v>75</v>
      </c>
      <c r="N322" s="188">
        <v>1956</v>
      </c>
      <c r="O322" s="188">
        <v>1776</v>
      </c>
      <c r="P322" s="155">
        <v>10</v>
      </c>
      <c r="Q322" s="188" t="s">
        <v>488</v>
      </c>
      <c r="R322" s="6" t="s">
        <v>16</v>
      </c>
      <c r="S322" s="6" t="s">
        <v>931</v>
      </c>
      <c r="T322" s="147">
        <v>306000000</v>
      </c>
    </row>
    <row r="323" spans="1:20" s="297" customFormat="1" ht="37.5" customHeight="1">
      <c r="A323" s="34"/>
      <c r="B323" s="46"/>
      <c r="C323" s="312"/>
      <c r="D323" s="313"/>
      <c r="E323" s="149" t="s">
        <v>165</v>
      </c>
      <c r="F323" s="2" t="s">
        <v>878</v>
      </c>
      <c r="G323" s="4" t="s">
        <v>182</v>
      </c>
      <c r="H323" s="350" t="s">
        <v>884</v>
      </c>
      <c r="I323" s="350" t="s">
        <v>885</v>
      </c>
      <c r="J323" s="4" t="s">
        <v>291</v>
      </c>
      <c r="K323" s="3" t="s">
        <v>34</v>
      </c>
      <c r="L323" s="147">
        <v>30000000</v>
      </c>
      <c r="M323" s="188" t="s">
        <v>75</v>
      </c>
      <c r="N323" s="188">
        <v>1956</v>
      </c>
      <c r="O323" s="188">
        <v>1776</v>
      </c>
      <c r="P323" s="155">
        <v>10</v>
      </c>
      <c r="Q323" s="188" t="s">
        <v>488</v>
      </c>
      <c r="R323" s="6" t="s">
        <v>16</v>
      </c>
      <c r="S323" s="6" t="s">
        <v>931</v>
      </c>
      <c r="T323" s="147">
        <v>30000000</v>
      </c>
    </row>
    <row r="324" spans="1:20" s="297" customFormat="1" ht="39" customHeight="1">
      <c r="A324" s="34"/>
      <c r="B324" s="46"/>
      <c r="C324" s="312"/>
      <c r="D324" s="313"/>
      <c r="E324" s="149" t="s">
        <v>164</v>
      </c>
      <c r="F324" s="2" t="s">
        <v>879</v>
      </c>
      <c r="G324" s="4" t="s">
        <v>439</v>
      </c>
      <c r="H324" s="2" t="s">
        <v>886</v>
      </c>
      <c r="I324" s="2" t="s">
        <v>887</v>
      </c>
      <c r="J324" s="4" t="s">
        <v>291</v>
      </c>
      <c r="K324" s="3" t="s">
        <v>34</v>
      </c>
      <c r="L324" s="147">
        <v>30000000</v>
      </c>
      <c r="M324" s="188" t="s">
        <v>75</v>
      </c>
      <c r="N324" s="188">
        <v>1956</v>
      </c>
      <c r="O324" s="188">
        <v>1776</v>
      </c>
      <c r="P324" s="155">
        <v>10</v>
      </c>
      <c r="Q324" s="188" t="s">
        <v>488</v>
      </c>
      <c r="R324" s="6" t="s">
        <v>16</v>
      </c>
      <c r="S324" s="6" t="s">
        <v>931</v>
      </c>
      <c r="T324" s="147">
        <v>30000000</v>
      </c>
    </row>
    <row r="325" spans="1:20" s="297" customFormat="1" ht="18" customHeight="1">
      <c r="A325" s="34"/>
      <c r="B325" s="46"/>
      <c r="C325" s="986" t="s">
        <v>124</v>
      </c>
      <c r="D325" s="987"/>
      <c r="E325" s="988" t="s">
        <v>124</v>
      </c>
      <c r="F325" s="989"/>
      <c r="G325" s="287"/>
      <c r="H325" s="287"/>
      <c r="I325" s="287"/>
      <c r="J325" s="3"/>
      <c r="K325" s="3"/>
      <c r="L325" s="147"/>
      <c r="M325" s="188"/>
      <c r="N325" s="188"/>
      <c r="O325" s="188"/>
      <c r="P325" s="155"/>
      <c r="Q325" s="188"/>
      <c r="R325" s="6"/>
      <c r="S325" s="188"/>
      <c r="T325" s="147"/>
    </row>
    <row r="326" spans="1:20" ht="52.5" customHeight="1">
      <c r="A326" s="26"/>
      <c r="B326" s="47"/>
      <c r="C326" s="992"/>
      <c r="D326" s="993"/>
      <c r="E326" s="149" t="s">
        <v>28</v>
      </c>
      <c r="F326" s="2" t="s">
        <v>623</v>
      </c>
      <c r="G326" s="4" t="s">
        <v>186</v>
      </c>
      <c r="H326" s="2" t="s">
        <v>276</v>
      </c>
      <c r="I326" s="2" t="s">
        <v>277</v>
      </c>
      <c r="J326" s="4" t="s">
        <v>291</v>
      </c>
      <c r="K326" s="3" t="s">
        <v>34</v>
      </c>
      <c r="L326" s="147">
        <f>'[2]RAB MANUAL'!E4327</f>
        <v>10000000</v>
      </c>
      <c r="M326" s="188" t="s">
        <v>75</v>
      </c>
      <c r="N326" s="188">
        <v>1956</v>
      </c>
      <c r="O326" s="188">
        <v>1776</v>
      </c>
      <c r="P326" s="155">
        <v>10</v>
      </c>
      <c r="Q326" s="188" t="s">
        <v>138</v>
      </c>
      <c r="R326" s="6" t="s">
        <v>16</v>
      </c>
      <c r="S326" s="6" t="s">
        <v>931</v>
      </c>
      <c r="T326" s="147">
        <v>10000000</v>
      </c>
    </row>
    <row r="327" spans="1:20" ht="15" customHeight="1">
      <c r="A327" s="979" t="s">
        <v>73</v>
      </c>
      <c r="B327" s="980"/>
      <c r="C327" s="980"/>
      <c r="D327" s="980"/>
      <c r="E327" s="980"/>
      <c r="F327" s="980"/>
      <c r="G327" s="980"/>
      <c r="H327" s="980"/>
      <c r="I327" s="980"/>
      <c r="J327" s="980"/>
      <c r="K327" s="1050"/>
      <c r="L327" s="65">
        <f>SUM(L318:L326)</f>
        <v>451000000</v>
      </c>
      <c r="M327" s="132"/>
      <c r="N327" s="419"/>
      <c r="O327" s="419"/>
      <c r="P327" s="419"/>
      <c r="Q327" s="413"/>
      <c r="R327" s="6"/>
      <c r="S327" s="413"/>
      <c r="T327" s="65">
        <f>SUM(T318:T326)</f>
        <v>451000000</v>
      </c>
    </row>
    <row r="328" spans="1:20">
      <c r="A328" s="981" t="s">
        <v>20</v>
      </c>
      <c r="B328" s="982"/>
      <c r="C328" s="982"/>
      <c r="D328" s="982"/>
      <c r="E328" s="982"/>
      <c r="F328" s="982"/>
      <c r="G328" s="982"/>
      <c r="H328" s="982"/>
      <c r="I328" s="982"/>
      <c r="J328" s="982"/>
      <c r="K328" s="1034"/>
      <c r="L328" s="67">
        <f>SUM(L327+L316+L258+L215+L108)</f>
        <v>10591112852</v>
      </c>
      <c r="M328" s="132"/>
      <c r="N328" s="420"/>
      <c r="O328" s="420"/>
      <c r="P328" s="420"/>
      <c r="Q328" s="414"/>
      <c r="R328" s="27"/>
      <c r="S328" s="414"/>
      <c r="T328" s="602">
        <f>SUM(T327+T316+T258+T215+T108)</f>
        <v>10591112852</v>
      </c>
    </row>
    <row r="329" spans="1:20">
      <c r="A329" s="28"/>
      <c r="B329" s="48"/>
      <c r="C329" s="48"/>
      <c r="D329" s="48"/>
      <c r="E329" s="48"/>
      <c r="F329" s="48"/>
      <c r="G329" s="28"/>
      <c r="H329" s="28"/>
      <c r="I329" s="28"/>
      <c r="J329" s="28"/>
      <c r="K329" s="28"/>
      <c r="L329" s="29"/>
      <c r="M329" s="515"/>
      <c r="N329" s="28"/>
      <c r="O329" s="28"/>
      <c r="P329" s="28"/>
      <c r="Q329" s="28"/>
      <c r="R329" s="516"/>
      <c r="S329" s="28"/>
      <c r="T329" s="516"/>
    </row>
    <row r="330" spans="1:20" ht="15" customHeight="1">
      <c r="A330" s="103"/>
      <c r="B330" s="49"/>
      <c r="C330" s="49"/>
      <c r="D330" s="49"/>
      <c r="E330" s="49"/>
      <c r="F330" s="49"/>
      <c r="G330" s="103"/>
      <c r="H330" s="103"/>
      <c r="I330" s="103"/>
      <c r="J330" s="100"/>
      <c r="K330" s="103"/>
      <c r="L330" s="418"/>
      <c r="M330" s="1036" t="s">
        <v>1542</v>
      </c>
      <c r="N330" s="1036"/>
      <c r="O330" s="1036"/>
      <c r="P330" s="1036"/>
      <c r="Q330" s="415"/>
      <c r="R330" s="415"/>
      <c r="S330" s="516"/>
    </row>
    <row r="331" spans="1:20" ht="12" customHeight="1">
      <c r="A331" s="103"/>
      <c r="B331" s="983" t="s">
        <v>21</v>
      </c>
      <c r="C331" s="983"/>
      <c r="D331" s="983"/>
      <c r="E331" s="983"/>
      <c r="F331" s="983"/>
      <c r="G331" s="100"/>
      <c r="H331" s="100"/>
      <c r="I331" s="100"/>
      <c r="J331" s="100"/>
      <c r="K331" s="103"/>
      <c r="L331" s="516"/>
      <c r="M331" s="516"/>
      <c r="O331" s="516"/>
      <c r="P331" s="516"/>
      <c r="Q331" s="717"/>
      <c r="S331" s="516"/>
    </row>
    <row r="332" spans="1:20">
      <c r="A332" s="103"/>
      <c r="B332" s="983" t="s">
        <v>1083</v>
      </c>
      <c r="C332" s="983"/>
      <c r="D332" s="983"/>
      <c r="E332" s="983"/>
      <c r="F332" s="983"/>
      <c r="G332" s="100"/>
      <c r="H332" s="100"/>
      <c r="I332" s="32"/>
      <c r="J332" s="249"/>
      <c r="K332" s="276" t="s">
        <v>772</v>
      </c>
      <c r="L332" s="49"/>
      <c r="M332" s="1048" t="s">
        <v>308</v>
      </c>
      <c r="N332" s="1048"/>
      <c r="O332" s="1048"/>
      <c r="P332" s="1048"/>
      <c r="Q332" s="722"/>
      <c r="R332" s="529"/>
      <c r="S332" s="516"/>
    </row>
    <row r="333" spans="1:20">
      <c r="A333" s="103"/>
      <c r="B333" s="976"/>
      <c r="C333" s="976"/>
      <c r="D333" s="976"/>
      <c r="E333" s="976"/>
      <c r="F333" s="976"/>
      <c r="G333" s="103"/>
      <c r="H333" s="103"/>
      <c r="I333" s="103"/>
      <c r="J333" s="100"/>
      <c r="K333" s="103"/>
      <c r="L333" s="516"/>
      <c r="M333" s="49"/>
      <c r="N333" s="49"/>
      <c r="O333" s="49"/>
      <c r="P333" s="49"/>
      <c r="Q333" s="717"/>
      <c r="R333" s="516"/>
      <c r="S333" s="516"/>
      <c r="T333" s="516"/>
    </row>
    <row r="334" spans="1:20">
      <c r="A334" s="103"/>
      <c r="B334" s="49"/>
      <c r="C334" s="49"/>
      <c r="D334" s="49"/>
      <c r="E334" s="49"/>
      <c r="F334" s="49"/>
      <c r="G334" s="103"/>
      <c r="H334" s="103"/>
      <c r="I334" s="176"/>
      <c r="J334" s="100"/>
      <c r="K334" s="103"/>
      <c r="L334" s="516"/>
      <c r="M334" s="49"/>
      <c r="N334" s="49"/>
      <c r="O334" s="49"/>
      <c r="P334" s="49"/>
      <c r="Q334" s="717"/>
      <c r="R334" s="516"/>
      <c r="S334" s="516"/>
      <c r="T334" s="516"/>
    </row>
    <row r="335" spans="1:20">
      <c r="A335" s="392" t="s">
        <v>30</v>
      </c>
      <c r="B335" s="976"/>
      <c r="C335" s="976"/>
      <c r="D335" s="976"/>
      <c r="E335" s="976"/>
      <c r="F335" s="976"/>
      <c r="G335" s="103"/>
      <c r="H335" s="103"/>
      <c r="I335" s="103"/>
      <c r="J335" s="100"/>
      <c r="K335" s="103"/>
      <c r="L335" s="516"/>
      <c r="M335" s="49"/>
      <c r="N335" s="49"/>
      <c r="O335" s="49"/>
      <c r="P335" s="49"/>
      <c r="Q335" s="717"/>
      <c r="R335" s="516"/>
      <c r="S335" s="516"/>
      <c r="T335" s="516"/>
    </row>
    <row r="336" spans="1:20">
      <c r="A336" s="103"/>
      <c r="B336" s="977" t="s">
        <v>1084</v>
      </c>
      <c r="C336" s="977"/>
      <c r="D336" s="977"/>
      <c r="E336" s="977"/>
      <c r="F336" s="977"/>
      <c r="G336" s="102"/>
      <c r="H336" s="102"/>
      <c r="I336" s="102"/>
      <c r="J336" s="100"/>
      <c r="K336" s="31"/>
      <c r="L336" s="417"/>
      <c r="M336" s="1049" t="s">
        <v>776</v>
      </c>
      <c r="N336" s="1049"/>
      <c r="O336" s="1049"/>
      <c r="P336" s="1049"/>
      <c r="Q336" s="417"/>
      <c r="S336" s="516"/>
    </row>
    <row r="337" spans="1:20">
      <c r="A337" s="30"/>
      <c r="B337" s="978"/>
      <c r="C337" s="978"/>
      <c r="D337" s="978"/>
      <c r="E337" s="978"/>
      <c r="F337" s="978"/>
      <c r="G337" s="101"/>
      <c r="H337" s="101"/>
      <c r="I337" s="101"/>
      <c r="J337" s="14"/>
      <c r="K337" s="30"/>
      <c r="L337" s="30"/>
      <c r="M337" s="33"/>
      <c r="N337" s="30"/>
      <c r="O337" s="30"/>
      <c r="P337" s="33"/>
      <c r="Q337" s="33"/>
      <c r="R337" s="30"/>
      <c r="S337" s="33"/>
      <c r="T337" s="30"/>
    </row>
    <row r="338" spans="1:20">
      <c r="A338" s="30"/>
      <c r="B338" s="50"/>
      <c r="C338" s="50"/>
      <c r="D338" s="55"/>
      <c r="E338" s="55"/>
      <c r="F338" s="50"/>
      <c r="G338" s="30"/>
      <c r="H338" s="30"/>
      <c r="I338" s="30"/>
      <c r="J338" s="14"/>
      <c r="K338" s="30"/>
      <c r="L338" s="30"/>
      <c r="M338" s="33"/>
      <c r="N338" s="30"/>
      <c r="O338" s="30"/>
      <c r="P338" s="33"/>
      <c r="Q338" s="33"/>
      <c r="R338" s="30"/>
      <c r="S338" s="33"/>
      <c r="T338" s="30"/>
    </row>
    <row r="339" spans="1:20">
      <c r="A339" s="30"/>
      <c r="B339" s="50"/>
      <c r="C339" s="50"/>
      <c r="D339" s="55"/>
      <c r="E339" s="55"/>
      <c r="F339" s="50"/>
      <c r="G339" s="30"/>
      <c r="H339" s="30"/>
      <c r="I339" s="30"/>
      <c r="J339" s="14"/>
      <c r="K339" s="30"/>
      <c r="L339" s="30"/>
      <c r="M339" s="33"/>
      <c r="N339" s="30"/>
      <c r="O339" s="30"/>
      <c r="P339" s="33"/>
      <c r="Q339" s="33"/>
      <c r="R339" s="30"/>
      <c r="S339" s="33"/>
      <c r="T339" s="30"/>
    </row>
  </sheetData>
  <mergeCells count="143">
    <mergeCell ref="M332:P332"/>
    <mergeCell ref="M336:P336"/>
    <mergeCell ref="E218:F218"/>
    <mergeCell ref="Q9:Q10"/>
    <mergeCell ref="T9:T10"/>
    <mergeCell ref="R9:R10"/>
    <mergeCell ref="S9:S10"/>
    <mergeCell ref="A327:K327"/>
    <mergeCell ref="G9:G10"/>
    <mergeCell ref="H9:H10"/>
    <mergeCell ref="E230:F230"/>
    <mergeCell ref="E272:F272"/>
    <mergeCell ref="C109:D109"/>
    <mergeCell ref="E109:F109"/>
    <mergeCell ref="E113:F113"/>
    <mergeCell ref="E95:F95"/>
    <mergeCell ref="E97:F97"/>
    <mergeCell ref="C99:D99"/>
    <mergeCell ref="E99:F99"/>
    <mergeCell ref="E102:F102"/>
    <mergeCell ref="E104:F104"/>
    <mergeCell ref="C209:D210"/>
    <mergeCell ref="E17:F17"/>
    <mergeCell ref="E19:F19"/>
    <mergeCell ref="E216:F216"/>
    <mergeCell ref="C213:D213"/>
    <mergeCell ref="E251:F251"/>
    <mergeCell ref="A258:K258"/>
    <mergeCell ref="E220:F220"/>
    <mergeCell ref="E222:F222"/>
    <mergeCell ref="C225:D225"/>
    <mergeCell ref="E225:F225"/>
    <mergeCell ref="E227:F227"/>
    <mergeCell ref="E237:F237"/>
    <mergeCell ref="E249:F249"/>
    <mergeCell ref="E213:F213"/>
    <mergeCell ref="C240:D240"/>
    <mergeCell ref="E244:F244"/>
    <mergeCell ref="E261:F261"/>
    <mergeCell ref="C304:D305"/>
    <mergeCell ref="E240:F240"/>
    <mergeCell ref="E246:F246"/>
    <mergeCell ref="C249:D249"/>
    <mergeCell ref="E274:F274"/>
    <mergeCell ref="E268:F268"/>
    <mergeCell ref="C259:D259"/>
    <mergeCell ref="E259:F259"/>
    <mergeCell ref="E263:F263"/>
    <mergeCell ref="C272:D273"/>
    <mergeCell ref="C263:D263"/>
    <mergeCell ref="M330:P330"/>
    <mergeCell ref="N9:P9"/>
    <mergeCell ref="C317:D318"/>
    <mergeCell ref="E317:F317"/>
    <mergeCell ref="E277:F277"/>
    <mergeCell ref="E173:F173"/>
    <mergeCell ref="E177:F177"/>
    <mergeCell ref="E190:F190"/>
    <mergeCell ref="E198:F198"/>
    <mergeCell ref="E141:F141"/>
    <mergeCell ref="E153:F153"/>
    <mergeCell ref="C157:D157"/>
    <mergeCell ref="E157:F157"/>
    <mergeCell ref="E162:F162"/>
    <mergeCell ref="E192:F192"/>
    <mergeCell ref="A215:K215"/>
    <mergeCell ref="C216:D216"/>
    <mergeCell ref="E207:F207"/>
    <mergeCell ref="E21:F21"/>
    <mergeCell ref="E23:F23"/>
    <mergeCell ref="E25:F25"/>
    <mergeCell ref="C38:D39"/>
    <mergeCell ref="E81:F81"/>
    <mergeCell ref="I9:I10"/>
    <mergeCell ref="B336:F336"/>
    <mergeCell ref="B337:F337"/>
    <mergeCell ref="B331:F331"/>
    <mergeCell ref="B332:F332"/>
    <mergeCell ref="B333:F333"/>
    <mergeCell ref="E307:F307"/>
    <mergeCell ref="C279:D280"/>
    <mergeCell ref="E279:F279"/>
    <mergeCell ref="E281:F281"/>
    <mergeCell ref="E288:F288"/>
    <mergeCell ref="C296:D296"/>
    <mergeCell ref="E296:F296"/>
    <mergeCell ref="B335:F335"/>
    <mergeCell ref="A328:K328"/>
    <mergeCell ref="C321:D322"/>
    <mergeCell ref="E321:F321"/>
    <mergeCell ref="C325:D326"/>
    <mergeCell ref="E325:F325"/>
    <mergeCell ref="C301:D301"/>
    <mergeCell ref="E301:F301"/>
    <mergeCell ref="E304:F304"/>
    <mergeCell ref="A316:K316"/>
    <mergeCell ref="B317:B318"/>
    <mergeCell ref="A1:T1"/>
    <mergeCell ref="A2:T2"/>
    <mergeCell ref="E204:F204"/>
    <mergeCell ref="C198:D201"/>
    <mergeCell ref="C125:D125"/>
    <mergeCell ref="E130:F130"/>
    <mergeCell ref="E125:F125"/>
    <mergeCell ref="L9:M9"/>
    <mergeCell ref="C10:D10"/>
    <mergeCell ref="E10:F10"/>
    <mergeCell ref="C11:D12"/>
    <mergeCell ref="E11:F11"/>
    <mergeCell ref="E29:F29"/>
    <mergeCell ref="E31:F31"/>
    <mergeCell ref="E33:F33"/>
    <mergeCell ref="E35:F35"/>
    <mergeCell ref="E38:F38"/>
    <mergeCell ref="E13:F13"/>
    <mergeCell ref="J9:J10"/>
    <mergeCell ref="E83:F83"/>
    <mergeCell ref="E91:F91"/>
    <mergeCell ref="E93:F93"/>
    <mergeCell ref="E55:F55"/>
    <mergeCell ref="C58:D58"/>
    <mergeCell ref="E15:F15"/>
    <mergeCell ref="A9:A10"/>
    <mergeCell ref="B9:F9"/>
    <mergeCell ref="E106:F106"/>
    <mergeCell ref="K9:K10"/>
    <mergeCell ref="A4:B4"/>
    <mergeCell ref="E209:F209"/>
    <mergeCell ref="E211:F211"/>
    <mergeCell ref="E121:F121"/>
    <mergeCell ref="A108:K108"/>
    <mergeCell ref="E194:F194"/>
    <mergeCell ref="E111:F111"/>
    <mergeCell ref="E202:F202"/>
    <mergeCell ref="E60:F60"/>
    <mergeCell ref="E62:F62"/>
    <mergeCell ref="C69:D69"/>
    <mergeCell ref="E69:F69"/>
    <mergeCell ref="E67:F67"/>
    <mergeCell ref="E77:F77"/>
    <mergeCell ref="E58:F58"/>
    <mergeCell ref="E123:F123"/>
    <mergeCell ref="E200:F200"/>
  </mergeCells>
  <pageMargins left="0.50468749999999996" right="0.70866141732283472" top="0.74803149606299213" bottom="0.74803149606299213" header="0.70866141732283472" footer="0.70866141732283472"/>
  <pageSetup paperSize="5" scale="66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228"/>
  <sheetViews>
    <sheetView view="pageBreakPreview" topLeftCell="C31" zoomScale="120" zoomScaleSheetLayoutView="120" zoomScalePageLayoutView="90" workbookViewId="0">
      <selection activeCell="C50" sqref="C50"/>
    </sheetView>
  </sheetViews>
  <sheetFormatPr defaultRowHeight="15"/>
  <cols>
    <col min="1" max="1" width="5.28515625" customWidth="1"/>
    <col min="2" max="2" width="31.42578125" style="1" customWidth="1"/>
    <col min="3" max="3" width="21.140625" customWidth="1"/>
    <col min="4" max="4" width="4.140625" customWidth="1"/>
    <col min="5" max="5" width="27.28515625" customWidth="1"/>
    <col min="6" max="6" width="17.42578125" customWidth="1"/>
    <col min="8" max="8" width="29.28515625" customWidth="1"/>
    <col min="9" max="9" width="11.28515625" customWidth="1"/>
    <col min="10" max="10" width="19.28515625" customWidth="1"/>
    <col min="11" max="11" width="15.28515625" customWidth="1"/>
  </cols>
  <sheetData>
    <row r="1" spans="1:11">
      <c r="A1" s="1053" t="s">
        <v>407</v>
      </c>
      <c r="B1" s="1053"/>
      <c r="C1" s="1053"/>
      <c r="D1" s="1053"/>
      <c r="E1" s="1053"/>
      <c r="F1" s="1053"/>
      <c r="G1" s="1053"/>
      <c r="H1" s="1053"/>
      <c r="I1" s="1053"/>
      <c r="J1" s="1053"/>
      <c r="K1" s="1053"/>
    </row>
    <row r="2" spans="1:11">
      <c r="A2" s="1053" t="s">
        <v>780</v>
      </c>
      <c r="B2" s="1053"/>
      <c r="C2" s="1053"/>
      <c r="D2" s="1053"/>
      <c r="E2" s="1053"/>
      <c r="F2" s="1053"/>
      <c r="G2" s="1053"/>
      <c r="H2" s="1053"/>
      <c r="I2" s="1053"/>
      <c r="J2" s="1053"/>
      <c r="K2" s="1053"/>
    </row>
    <row r="3" spans="1:11" ht="8.2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1"/>
    </row>
    <row r="4" spans="1:11" ht="15.75">
      <c r="A4" s="305" t="s">
        <v>1</v>
      </c>
      <c r="B4" s="305"/>
      <c r="C4" s="76"/>
      <c r="D4" s="77" t="s">
        <v>0</v>
      </c>
      <c r="E4" s="78" t="s">
        <v>290</v>
      </c>
      <c r="F4" s="79"/>
      <c r="G4" s="79"/>
      <c r="H4" s="79"/>
      <c r="I4" s="79"/>
      <c r="J4" s="79"/>
      <c r="K4" s="1"/>
    </row>
    <row r="5" spans="1:11" ht="15.75">
      <c r="A5" s="306" t="s">
        <v>2</v>
      </c>
      <c r="B5" s="306"/>
      <c r="C5" s="80"/>
      <c r="D5" s="77" t="s">
        <v>0</v>
      </c>
      <c r="E5" s="78" t="s">
        <v>27</v>
      </c>
      <c r="F5" s="79"/>
      <c r="G5" s="79"/>
      <c r="H5" s="79" t="s">
        <v>30</v>
      </c>
      <c r="I5" s="79"/>
      <c r="J5" s="79"/>
      <c r="K5" s="1"/>
    </row>
    <row r="6" spans="1:11" ht="15.75">
      <c r="A6" s="306" t="s">
        <v>3</v>
      </c>
      <c r="B6" s="306"/>
      <c r="C6" s="80"/>
      <c r="D6" s="77" t="s">
        <v>0</v>
      </c>
      <c r="E6" s="78" t="s">
        <v>408</v>
      </c>
      <c r="F6" s="79"/>
      <c r="G6" s="79"/>
      <c r="H6" s="79"/>
      <c r="I6" s="79"/>
      <c r="J6" s="81"/>
      <c r="K6" s="1"/>
    </row>
    <row r="7" spans="1:11" ht="15.75">
      <c r="A7" s="306" t="s">
        <v>4</v>
      </c>
      <c r="B7" s="306"/>
      <c r="C7" s="80"/>
      <c r="D7" s="77" t="s">
        <v>0</v>
      </c>
      <c r="E7" s="78" t="s">
        <v>18</v>
      </c>
      <c r="F7" s="79"/>
      <c r="G7" s="79" t="s">
        <v>30</v>
      </c>
      <c r="H7" s="79"/>
      <c r="I7" s="79"/>
      <c r="J7" s="81"/>
      <c r="K7" s="1"/>
    </row>
    <row r="8" spans="1:11" ht="11.2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1"/>
    </row>
    <row r="9" spans="1:11">
      <c r="A9" s="1058" t="s">
        <v>6</v>
      </c>
      <c r="B9" s="1059" t="s">
        <v>936</v>
      </c>
      <c r="C9" s="1058" t="s">
        <v>409</v>
      </c>
      <c r="D9" s="1058"/>
      <c r="E9" s="1058"/>
      <c r="F9" s="1058" t="s">
        <v>10</v>
      </c>
      <c r="G9" s="1058" t="s">
        <v>410</v>
      </c>
      <c r="H9" s="1058" t="s">
        <v>411</v>
      </c>
      <c r="I9" s="1058" t="s">
        <v>412</v>
      </c>
      <c r="J9" s="1058" t="s">
        <v>413</v>
      </c>
      <c r="K9" s="1055" t="s">
        <v>489</v>
      </c>
    </row>
    <row r="10" spans="1:11" ht="10.5" customHeight="1">
      <c r="A10" s="1058"/>
      <c r="B10" s="1060"/>
      <c r="C10" s="1058"/>
      <c r="D10" s="1058"/>
      <c r="E10" s="1058"/>
      <c r="F10" s="1058"/>
      <c r="G10" s="1058"/>
      <c r="H10" s="1058"/>
      <c r="I10" s="1058"/>
      <c r="J10" s="1058"/>
      <c r="K10" s="1056"/>
    </row>
    <row r="11" spans="1:11">
      <c r="A11" s="1058"/>
      <c r="B11" s="1061"/>
      <c r="C11" s="105" t="s">
        <v>414</v>
      </c>
      <c r="D11" s="105"/>
      <c r="E11" s="105" t="s">
        <v>9</v>
      </c>
      <c r="F11" s="1058"/>
      <c r="G11" s="1058"/>
      <c r="H11" s="1058"/>
      <c r="I11" s="1058"/>
      <c r="J11" s="105" t="s">
        <v>14</v>
      </c>
      <c r="K11" s="1057"/>
    </row>
    <row r="12" spans="1:11" s="255" customFormat="1" ht="36.75" customHeight="1">
      <c r="A12" s="434">
        <v>1</v>
      </c>
      <c r="B12" s="563" t="s">
        <v>1591</v>
      </c>
      <c r="C12" s="435" t="s">
        <v>415</v>
      </c>
      <c r="D12" s="192">
        <v>1</v>
      </c>
      <c r="E12" s="252" t="s">
        <v>1328</v>
      </c>
      <c r="F12" s="239" t="s">
        <v>342</v>
      </c>
      <c r="G12" s="253" t="s">
        <v>417</v>
      </c>
      <c r="H12" s="252" t="s">
        <v>1329</v>
      </c>
      <c r="I12" s="237" t="s">
        <v>1327</v>
      </c>
      <c r="J12" s="217">
        <v>900000000</v>
      </c>
      <c r="K12" s="254" t="s">
        <v>490</v>
      </c>
    </row>
    <row r="13" spans="1:11" ht="42" customHeight="1">
      <c r="A13" s="85"/>
      <c r="B13" s="505" t="s">
        <v>1342</v>
      </c>
      <c r="C13" s="86"/>
      <c r="D13" s="192">
        <v>2</v>
      </c>
      <c r="E13" s="252" t="s">
        <v>421</v>
      </c>
      <c r="F13" s="239" t="s">
        <v>342</v>
      </c>
      <c r="G13" s="253" t="s">
        <v>419</v>
      </c>
      <c r="H13" s="252" t="s">
        <v>420</v>
      </c>
      <c r="I13" s="237" t="s">
        <v>1327</v>
      </c>
      <c r="J13" s="217">
        <v>300000000</v>
      </c>
      <c r="K13" s="254" t="s">
        <v>490</v>
      </c>
    </row>
    <row r="14" spans="1:11" s="255" customFormat="1" ht="30.75" customHeight="1">
      <c r="A14" s="85"/>
      <c r="B14" s="505" t="s">
        <v>1343</v>
      </c>
      <c r="C14" s="86"/>
      <c r="D14" s="192">
        <v>3</v>
      </c>
      <c r="E14" s="235" t="s">
        <v>426</v>
      </c>
      <c r="F14" s="192" t="s">
        <v>342</v>
      </c>
      <c r="G14" s="236" t="s">
        <v>427</v>
      </c>
      <c r="H14" s="235" t="s">
        <v>428</v>
      </c>
      <c r="I14" s="237" t="s">
        <v>1327</v>
      </c>
      <c r="J14" s="217">
        <v>500000000</v>
      </c>
      <c r="K14" s="238" t="s">
        <v>490</v>
      </c>
    </row>
    <row r="15" spans="1:11" s="1" customFormat="1" ht="65.25" customHeight="1">
      <c r="A15" s="85"/>
      <c r="B15" s="563" t="s">
        <v>1588</v>
      </c>
      <c r="C15" s="86"/>
      <c r="D15" s="192">
        <v>4</v>
      </c>
      <c r="E15" s="252" t="s">
        <v>1426</v>
      </c>
      <c r="F15" s="192" t="s">
        <v>1427</v>
      </c>
      <c r="G15" s="253" t="s">
        <v>1433</v>
      </c>
      <c r="H15" s="252" t="s">
        <v>1428</v>
      </c>
      <c r="I15" s="237" t="s">
        <v>1327</v>
      </c>
      <c r="J15" s="217">
        <v>400000000</v>
      </c>
      <c r="K15" s="238" t="s">
        <v>490</v>
      </c>
    </row>
    <row r="16" spans="1:11" s="255" customFormat="1" ht="36.75" customHeight="1">
      <c r="A16" s="85"/>
      <c r="B16" s="505" t="s">
        <v>1331</v>
      </c>
      <c r="C16" s="86"/>
      <c r="D16" s="192">
        <v>5</v>
      </c>
      <c r="E16" s="88" t="s">
        <v>1429</v>
      </c>
      <c r="F16" s="239" t="s">
        <v>291</v>
      </c>
      <c r="G16" s="253" t="s">
        <v>339</v>
      </c>
      <c r="H16" s="88" t="s">
        <v>1586</v>
      </c>
      <c r="I16" s="237" t="s">
        <v>1327</v>
      </c>
      <c r="J16" s="217">
        <v>400000000</v>
      </c>
      <c r="K16" s="542" t="s">
        <v>1406</v>
      </c>
    </row>
    <row r="17" spans="1:11" s="255" customFormat="1" ht="51.75" customHeight="1">
      <c r="A17" s="85"/>
      <c r="B17" s="505" t="s">
        <v>1330</v>
      </c>
      <c r="C17" s="86"/>
      <c r="D17" s="250">
        <v>6</v>
      </c>
      <c r="E17" s="573" t="s">
        <v>491</v>
      </c>
      <c r="F17" s="574" t="s">
        <v>291</v>
      </c>
      <c r="G17" s="575" t="s">
        <v>1289</v>
      </c>
      <c r="H17" s="573" t="s">
        <v>492</v>
      </c>
      <c r="I17" s="576" t="s">
        <v>1327</v>
      </c>
      <c r="J17" s="577">
        <v>200000000</v>
      </c>
      <c r="K17" s="578" t="s">
        <v>1396</v>
      </c>
    </row>
    <row r="18" spans="1:11" s="1" customFormat="1" ht="42" customHeight="1">
      <c r="A18" s="85"/>
      <c r="B18" s="505" t="s">
        <v>1342</v>
      </c>
      <c r="C18" s="86"/>
      <c r="D18" s="250">
        <v>7</v>
      </c>
      <c r="E18" s="579" t="s">
        <v>418</v>
      </c>
      <c r="F18" s="574" t="s">
        <v>342</v>
      </c>
      <c r="G18" s="580" t="s">
        <v>419</v>
      </c>
      <c r="H18" s="579" t="s">
        <v>420</v>
      </c>
      <c r="I18" s="576" t="s">
        <v>1327</v>
      </c>
      <c r="J18" s="577">
        <v>400000000</v>
      </c>
      <c r="K18" s="581" t="s">
        <v>490</v>
      </c>
    </row>
    <row r="19" spans="1:11" s="1" customFormat="1" ht="31.5" customHeight="1">
      <c r="A19" s="85"/>
      <c r="B19" s="523" t="s">
        <v>1376</v>
      </c>
      <c r="C19" s="86"/>
      <c r="D19" s="250">
        <v>8</v>
      </c>
      <c r="E19" s="579" t="s">
        <v>1374</v>
      </c>
      <c r="F19" s="574" t="s">
        <v>342</v>
      </c>
      <c r="G19" s="580" t="s">
        <v>419</v>
      </c>
      <c r="H19" s="579" t="s">
        <v>1374</v>
      </c>
      <c r="I19" s="576" t="s">
        <v>1327</v>
      </c>
      <c r="J19" s="577">
        <v>200000000</v>
      </c>
      <c r="K19" s="581" t="s">
        <v>490</v>
      </c>
    </row>
    <row r="20" spans="1:11" s="255" customFormat="1" ht="33" customHeight="1">
      <c r="A20" s="85"/>
      <c r="B20" s="537" t="s">
        <v>1345</v>
      </c>
      <c r="C20" s="927"/>
      <c r="D20" s="250">
        <v>9</v>
      </c>
      <c r="E20" s="582" t="s">
        <v>350</v>
      </c>
      <c r="F20" s="574" t="s">
        <v>291</v>
      </c>
      <c r="G20" s="580" t="s">
        <v>339</v>
      </c>
      <c r="H20" s="582" t="s">
        <v>354</v>
      </c>
      <c r="I20" s="576" t="s">
        <v>1327</v>
      </c>
      <c r="J20" s="577">
        <v>300000000</v>
      </c>
      <c r="K20" s="581" t="s">
        <v>490</v>
      </c>
    </row>
    <row r="21" spans="1:11" s="540" customFormat="1" ht="54.75" customHeight="1">
      <c r="A21" s="538"/>
      <c r="B21" s="266" t="s">
        <v>1331</v>
      </c>
      <c r="C21" s="539"/>
      <c r="D21" s="250">
        <v>10</v>
      </c>
      <c r="E21" s="582" t="s">
        <v>1563</v>
      </c>
      <c r="F21" s="250" t="s">
        <v>291</v>
      </c>
      <c r="G21" s="575" t="s">
        <v>1423</v>
      </c>
      <c r="H21" s="582" t="s">
        <v>1564</v>
      </c>
      <c r="I21" s="576" t="s">
        <v>1327</v>
      </c>
      <c r="J21" s="577">
        <v>50000000</v>
      </c>
      <c r="K21" s="578" t="s">
        <v>1406</v>
      </c>
    </row>
    <row r="22" spans="1:11" s="540" customFormat="1" ht="41.25" customHeight="1">
      <c r="A22" s="929"/>
      <c r="B22" s="928" t="s">
        <v>1335</v>
      </c>
      <c r="C22" s="928"/>
      <c r="D22" s="250">
        <v>11</v>
      </c>
      <c r="E22" s="582" t="s">
        <v>1425</v>
      </c>
      <c r="F22" s="250" t="s">
        <v>291</v>
      </c>
      <c r="G22" s="575" t="s">
        <v>339</v>
      </c>
      <c r="H22" s="582" t="s">
        <v>1424</v>
      </c>
      <c r="I22" s="576" t="s">
        <v>1327</v>
      </c>
      <c r="J22" s="577">
        <v>50000000</v>
      </c>
      <c r="K22" s="578" t="s">
        <v>1406</v>
      </c>
    </row>
    <row r="23" spans="1:11" s="540" customFormat="1" ht="39" customHeight="1">
      <c r="A23" s="538"/>
      <c r="B23" s="928" t="s">
        <v>1332</v>
      </c>
      <c r="C23" s="539"/>
      <c r="D23" s="250">
        <v>12</v>
      </c>
      <c r="E23" s="583" t="s">
        <v>1421</v>
      </c>
      <c r="F23" s="250" t="s">
        <v>291</v>
      </c>
      <c r="G23" s="575" t="s">
        <v>1423</v>
      </c>
      <c r="H23" s="583" t="s">
        <v>1422</v>
      </c>
      <c r="I23" s="576" t="s">
        <v>1327</v>
      </c>
      <c r="J23" s="577">
        <v>50000000</v>
      </c>
      <c r="K23" s="578" t="s">
        <v>1406</v>
      </c>
    </row>
    <row r="24" spans="1:11" s="540" customFormat="1" ht="51" customHeight="1">
      <c r="A24" s="538"/>
      <c r="B24" s="266" t="s">
        <v>1333</v>
      </c>
      <c r="C24" s="539"/>
      <c r="D24" s="250">
        <v>13</v>
      </c>
      <c r="E24" s="583" t="s">
        <v>1417</v>
      </c>
      <c r="F24" s="250" t="s">
        <v>291</v>
      </c>
      <c r="G24" s="575" t="s">
        <v>339</v>
      </c>
      <c r="H24" s="583" t="s">
        <v>1418</v>
      </c>
      <c r="I24" s="576" t="s">
        <v>1327</v>
      </c>
      <c r="J24" s="577">
        <v>150000000</v>
      </c>
      <c r="K24" s="578" t="s">
        <v>1406</v>
      </c>
    </row>
    <row r="25" spans="1:11" s="540" customFormat="1" ht="51" customHeight="1">
      <c r="A25" s="538"/>
      <c r="B25" s="541" t="s">
        <v>1334</v>
      </c>
      <c r="C25" s="539"/>
      <c r="D25" s="250">
        <v>14</v>
      </c>
      <c r="E25" s="583" t="s">
        <v>1419</v>
      </c>
      <c r="F25" s="250" t="s">
        <v>291</v>
      </c>
      <c r="G25" s="575" t="s">
        <v>1287</v>
      </c>
      <c r="H25" s="583" t="s">
        <v>1420</v>
      </c>
      <c r="I25" s="576" t="s">
        <v>1327</v>
      </c>
      <c r="J25" s="577">
        <v>50000000</v>
      </c>
      <c r="K25" s="578" t="s">
        <v>1406</v>
      </c>
    </row>
    <row r="26" spans="1:11" s="540" customFormat="1" ht="27" customHeight="1">
      <c r="A26" s="538"/>
      <c r="B26" s="266" t="s">
        <v>1589</v>
      </c>
      <c r="C26" s="539"/>
      <c r="D26" s="250">
        <v>15</v>
      </c>
      <c r="E26" s="583" t="s">
        <v>1430</v>
      </c>
      <c r="F26" s="250" t="s">
        <v>1431</v>
      </c>
      <c r="G26" s="575" t="s">
        <v>339</v>
      </c>
      <c r="H26" s="583" t="s">
        <v>1432</v>
      </c>
      <c r="I26" s="576" t="s">
        <v>1327</v>
      </c>
      <c r="J26" s="577">
        <v>450000000</v>
      </c>
      <c r="K26" s="970" t="s">
        <v>490</v>
      </c>
    </row>
    <row r="27" spans="1:11">
      <c r="A27" s="1062" t="s">
        <v>422</v>
      </c>
      <c r="B27" s="1062"/>
      <c r="C27" s="1062"/>
      <c r="D27" s="1062"/>
      <c r="E27" s="1062"/>
      <c r="F27" s="1054"/>
      <c r="G27" s="1054"/>
      <c r="H27" s="1054"/>
      <c r="I27" s="1054"/>
      <c r="J27" s="87">
        <f>SUM(J12:J26)</f>
        <v>4400000000</v>
      </c>
      <c r="K27" s="106"/>
    </row>
    <row r="28" spans="1:11" s="255" customFormat="1" ht="26.25" customHeight="1">
      <c r="A28" s="256">
        <v>2</v>
      </c>
      <c r="B28" s="509" t="s">
        <v>1344</v>
      </c>
      <c r="C28" s="257" t="s">
        <v>423</v>
      </c>
      <c r="D28" s="192">
        <v>1</v>
      </c>
      <c r="E28" s="88" t="s">
        <v>614</v>
      </c>
      <c r="F28" s="239" t="s">
        <v>291</v>
      </c>
      <c r="G28" s="236" t="s">
        <v>616</v>
      </c>
      <c r="H28" s="88" t="s">
        <v>615</v>
      </c>
      <c r="I28" s="237" t="s">
        <v>1327</v>
      </c>
      <c r="J28" s="217">
        <v>50000000</v>
      </c>
      <c r="K28" s="254" t="s">
        <v>1407</v>
      </c>
    </row>
    <row r="29" spans="1:11" s="255" customFormat="1" ht="21.75" customHeight="1">
      <c r="A29" s="258"/>
      <c r="B29" s="509" t="s">
        <v>1590</v>
      </c>
      <c r="C29" s="259"/>
      <c r="D29" s="192">
        <v>2</v>
      </c>
      <c r="E29" s="88" t="s">
        <v>670</v>
      </c>
      <c r="F29" s="239" t="s">
        <v>291</v>
      </c>
      <c r="G29" s="236" t="s">
        <v>671</v>
      </c>
      <c r="H29" s="88" t="s">
        <v>672</v>
      </c>
      <c r="I29" s="237" t="s">
        <v>1327</v>
      </c>
      <c r="J29" s="217">
        <v>50000000</v>
      </c>
      <c r="K29" s="254" t="s">
        <v>1408</v>
      </c>
    </row>
    <row r="30" spans="1:11" s="540" customFormat="1" ht="35.25" customHeight="1">
      <c r="A30" s="960" t="s">
        <v>30</v>
      </c>
      <c r="B30" s="961"/>
      <c r="C30" s="962"/>
      <c r="D30" s="963">
        <v>3</v>
      </c>
      <c r="E30" s="964" t="s">
        <v>432</v>
      </c>
      <c r="F30" s="963" t="s">
        <v>291</v>
      </c>
      <c r="G30" s="965" t="s">
        <v>431</v>
      </c>
      <c r="H30" s="966" t="s">
        <v>433</v>
      </c>
      <c r="I30" s="967" t="s">
        <v>1327</v>
      </c>
      <c r="J30" s="968">
        <v>50000000</v>
      </c>
      <c r="K30" s="969" t="s">
        <v>1408</v>
      </c>
    </row>
    <row r="31" spans="1:11" ht="22.5" customHeight="1">
      <c r="A31" s="1054" t="s">
        <v>424</v>
      </c>
      <c r="B31" s="1054"/>
      <c r="C31" s="1054"/>
      <c r="D31" s="1054"/>
      <c r="E31" s="1054"/>
      <c r="F31" s="1054"/>
      <c r="G31" s="1054"/>
      <c r="H31" s="1054"/>
      <c r="I31" s="1054"/>
      <c r="J31" s="87">
        <f>SUM(J28:J30)</f>
        <v>150000000</v>
      </c>
      <c r="K31" s="106"/>
    </row>
    <row r="32" spans="1:11" ht="32.25" customHeight="1">
      <c r="A32" s="562">
        <v>3</v>
      </c>
      <c r="B32" s="505"/>
      <c r="C32" s="563" t="s">
        <v>425</v>
      </c>
      <c r="D32" s="104"/>
      <c r="E32" s="84"/>
      <c r="F32" s="265"/>
      <c r="G32" s="89"/>
      <c r="H32" s="84"/>
      <c r="I32" s="237"/>
      <c r="J32" s="83"/>
      <c r="K32" s="107"/>
    </row>
    <row r="33" spans="1:11">
      <c r="A33" s="1054" t="s">
        <v>429</v>
      </c>
      <c r="B33" s="1054"/>
      <c r="C33" s="1054"/>
      <c r="D33" s="1054"/>
      <c r="E33" s="1054"/>
      <c r="F33" s="1054"/>
      <c r="G33" s="1054"/>
      <c r="H33" s="1054"/>
      <c r="I33" s="1054"/>
      <c r="J33" s="90">
        <f>SUM(J32:J32)</f>
        <v>0</v>
      </c>
      <c r="K33" s="106"/>
    </row>
    <row r="34" spans="1:11" ht="30.75" customHeight="1">
      <c r="A34" s="214">
        <v>4</v>
      </c>
      <c r="B34" s="371"/>
      <c r="C34" s="215" t="s">
        <v>430</v>
      </c>
      <c r="D34" s="183"/>
      <c r="E34" s="183"/>
      <c r="F34" s="183"/>
      <c r="G34" s="183"/>
      <c r="H34" s="183"/>
      <c r="I34" s="183"/>
      <c r="J34" s="183"/>
      <c r="K34" s="183"/>
    </row>
    <row r="35" spans="1:11">
      <c r="A35" s="1054" t="s">
        <v>434</v>
      </c>
      <c r="B35" s="1054"/>
      <c r="C35" s="1054"/>
      <c r="D35" s="1054"/>
      <c r="E35" s="1054"/>
      <c r="F35" s="1054"/>
      <c r="G35" s="1054"/>
      <c r="H35" s="1054"/>
      <c r="I35" s="1054"/>
      <c r="J35" s="90"/>
      <c r="K35" s="106"/>
    </row>
    <row r="36" spans="1:11">
      <c r="A36" s="1054"/>
      <c r="B36" s="1054"/>
      <c r="C36" s="1054"/>
      <c r="D36" s="1054"/>
      <c r="E36" s="1054"/>
      <c r="F36" s="1054"/>
      <c r="G36" s="1054"/>
      <c r="H36" s="1054"/>
      <c r="I36" s="1054"/>
      <c r="J36" s="91">
        <f>SUM(J33+J31+J27)</f>
        <v>4550000000</v>
      </c>
      <c r="K36" s="106"/>
    </row>
    <row r="37" spans="1:11" ht="15.75">
      <c r="A37" s="92"/>
      <c r="B37" s="92"/>
      <c r="C37" s="92"/>
      <c r="D37" s="92"/>
      <c r="E37" s="92"/>
      <c r="F37" s="92"/>
      <c r="G37" s="92"/>
      <c r="H37" s="92"/>
      <c r="I37" s="92"/>
      <c r="J37" s="93"/>
      <c r="K37" s="1"/>
    </row>
    <row r="38" spans="1:11" ht="15.75">
      <c r="A38" s="94"/>
      <c r="B38" s="94"/>
      <c r="C38" s="95"/>
      <c r="D38" s="95"/>
      <c r="E38" s="96"/>
      <c r="F38" s="82"/>
      <c r="G38" s="97"/>
      <c r="H38" s="1065" t="s">
        <v>1556</v>
      </c>
      <c r="I38" s="1065"/>
      <c r="J38" s="1065"/>
      <c r="K38" s="1"/>
    </row>
    <row r="39" spans="1:11" ht="15.75">
      <c r="A39" s="82"/>
      <c r="B39" s="82"/>
      <c r="C39" s="98" t="s">
        <v>1395</v>
      </c>
      <c r="D39" s="98"/>
      <c r="E39" s="98"/>
      <c r="F39" s="98"/>
      <c r="G39" s="98"/>
      <c r="H39" s="1064" t="s">
        <v>22</v>
      </c>
      <c r="I39" s="1064"/>
      <c r="J39" s="1064"/>
      <c r="K39" s="1"/>
    </row>
    <row r="40" spans="1:11" ht="15.75">
      <c r="A40" s="82"/>
      <c r="B40" s="82"/>
      <c r="C40" s="98" t="s">
        <v>308</v>
      </c>
      <c r="D40" s="98"/>
      <c r="E40" s="98"/>
      <c r="F40" s="98"/>
      <c r="G40" s="98"/>
      <c r="H40" s="1064" t="s">
        <v>30</v>
      </c>
      <c r="I40" s="1064"/>
      <c r="J40" s="1064"/>
      <c r="K40" s="1"/>
    </row>
    <row r="41" spans="1:11" ht="15.75">
      <c r="A41" s="82"/>
      <c r="B41" s="82"/>
      <c r="C41" s="98"/>
      <c r="D41" s="98"/>
      <c r="E41" s="98"/>
      <c r="F41" s="98"/>
      <c r="G41" s="98"/>
      <c r="H41" s="82"/>
      <c r="I41" s="98"/>
      <c r="J41" s="98"/>
      <c r="K41" s="1"/>
    </row>
    <row r="42" spans="1:11" ht="15.75">
      <c r="A42" s="82"/>
      <c r="B42" s="82"/>
      <c r="C42" s="98"/>
      <c r="D42" s="98"/>
      <c r="E42" s="98"/>
      <c r="F42" s="98"/>
      <c r="G42" s="98"/>
      <c r="H42" s="82"/>
      <c r="I42" s="98"/>
      <c r="J42" s="98"/>
      <c r="K42" s="1"/>
    </row>
    <row r="43" spans="1:11" ht="15.75">
      <c r="A43" s="82"/>
      <c r="B43" s="82"/>
      <c r="C43" s="98"/>
      <c r="D43" s="98"/>
      <c r="E43" s="98"/>
      <c r="F43" s="98"/>
      <c r="G43" s="98"/>
      <c r="H43" s="82"/>
      <c r="I43" s="98"/>
      <c r="J43" s="98"/>
      <c r="K43" s="1"/>
    </row>
    <row r="44" spans="1:11" ht="15.75">
      <c r="A44" s="82"/>
      <c r="B44" s="82"/>
      <c r="C44" s="895" t="s">
        <v>776</v>
      </c>
      <c r="D44" s="99"/>
      <c r="E44" s="99"/>
      <c r="F44" s="99"/>
      <c r="G44" s="99"/>
      <c r="H44" s="1063" t="s">
        <v>777</v>
      </c>
      <c r="I44" s="1063"/>
      <c r="J44" s="1063"/>
      <c r="K44" s="1"/>
    </row>
    <row r="45" spans="1:11" ht="15.7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1"/>
    </row>
    <row r="98" ht="38.25" customHeight="1"/>
    <row r="112" ht="29.25" customHeight="1"/>
    <row r="141" spans="7:10" ht="38.25" customHeight="1">
      <c r="G141" s="227"/>
      <c r="I141" s="227"/>
      <c r="J141" s="227"/>
    </row>
    <row r="158" ht="24.75" customHeight="1"/>
    <row r="159" ht="49.5" customHeight="1"/>
    <row r="163" ht="48.75" customHeight="1"/>
    <row r="166" ht="72" customHeight="1"/>
    <row r="176" ht="65.25" customHeight="1"/>
    <row r="187" ht="51.75" customHeight="1"/>
    <row r="209" ht="61.5" customHeight="1"/>
    <row r="217" ht="27.75" customHeight="1"/>
    <row r="224" ht="52.5" customHeight="1"/>
    <row r="225" ht="40.5" customHeight="1"/>
    <row r="226" ht="42" customHeight="1"/>
    <row r="228" ht="57.75" customHeight="1"/>
  </sheetData>
  <mergeCells count="20">
    <mergeCell ref="H44:J44"/>
    <mergeCell ref="A36:I36"/>
    <mergeCell ref="H39:J39"/>
    <mergeCell ref="H40:J40"/>
    <mergeCell ref="H38:J38"/>
    <mergeCell ref="A35:I35"/>
    <mergeCell ref="A9:A11"/>
    <mergeCell ref="C9:E10"/>
    <mergeCell ref="F9:F11"/>
    <mergeCell ref="G9:G11"/>
    <mergeCell ref="H9:H11"/>
    <mergeCell ref="I9:I11"/>
    <mergeCell ref="A27:I27"/>
    <mergeCell ref="A31:I31"/>
    <mergeCell ref="A1:K1"/>
    <mergeCell ref="A2:K2"/>
    <mergeCell ref="A33:I33"/>
    <mergeCell ref="K9:K11"/>
    <mergeCell ref="J9:J10"/>
    <mergeCell ref="B9:B11"/>
  </mergeCells>
  <pageMargins left="0.70866141732283472" right="0.70866141732283472" top="0.74803149606299213" bottom="0.74803149606299213" header="0.70866141732283472" footer="0.70866141732283472"/>
  <pageSetup paperSize="5" scale="9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E0AA7"/>
  </sheetPr>
  <dimension ref="A1:K228"/>
  <sheetViews>
    <sheetView view="pageBreakPreview" topLeftCell="A19" zoomScale="90" zoomScaleSheetLayoutView="90" workbookViewId="0">
      <selection activeCell="D36" sqref="D36"/>
    </sheetView>
  </sheetViews>
  <sheetFormatPr defaultRowHeight="15"/>
  <cols>
    <col min="1" max="1" width="6.5703125" customWidth="1"/>
    <col min="2" max="2" width="35.5703125" customWidth="1"/>
    <col min="3" max="3" width="18.85546875" customWidth="1"/>
    <col min="4" max="4" width="26" customWidth="1"/>
    <col min="5" max="5" width="15.5703125" customWidth="1"/>
    <col min="6" max="6" width="19.5703125" customWidth="1"/>
    <col min="7" max="7" width="16.28515625" customWidth="1"/>
    <col min="8" max="9" width="13.140625" customWidth="1"/>
    <col min="10" max="10" width="12.42578125" customWidth="1"/>
    <col min="11" max="11" width="14.28515625" customWidth="1"/>
  </cols>
  <sheetData>
    <row r="1" spans="1:11">
      <c r="A1" s="1019" t="s">
        <v>589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</row>
    <row r="2" spans="1:11">
      <c r="A2" s="1019" t="s">
        <v>774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1">
      <c r="A3" s="9"/>
      <c r="B3" s="42"/>
      <c r="C3" s="42"/>
      <c r="D3" s="42"/>
      <c r="E3" s="42"/>
      <c r="F3" s="42"/>
      <c r="G3" s="9"/>
      <c r="H3" s="9"/>
      <c r="I3" s="9"/>
      <c r="J3" s="10"/>
      <c r="K3" s="9"/>
    </row>
    <row r="4" spans="1:11">
      <c r="A4" s="11" t="s">
        <v>1</v>
      </c>
      <c r="B4" s="42"/>
      <c r="C4" s="54" t="s">
        <v>617</v>
      </c>
      <c r="E4" s="54"/>
      <c r="F4" s="13"/>
      <c r="G4" s="12"/>
      <c r="H4" s="12"/>
      <c r="I4" s="12"/>
      <c r="J4" s="11"/>
      <c r="K4" s="11"/>
    </row>
    <row r="5" spans="1:11">
      <c r="A5" s="11" t="s">
        <v>2</v>
      </c>
      <c r="B5" s="42"/>
      <c r="C5" s="54" t="s">
        <v>618</v>
      </c>
      <c r="E5" s="54"/>
      <c r="F5" s="13"/>
      <c r="G5" s="12"/>
      <c r="H5" s="12"/>
      <c r="I5" s="12"/>
      <c r="J5" s="11"/>
      <c r="K5" s="11"/>
    </row>
    <row r="6" spans="1:11">
      <c r="A6" s="11" t="s">
        <v>3</v>
      </c>
      <c r="B6" s="42"/>
      <c r="C6" s="54" t="s">
        <v>619</v>
      </c>
      <c r="E6" s="54"/>
      <c r="F6" s="13"/>
      <c r="G6" s="12"/>
      <c r="H6" s="12"/>
      <c r="I6" s="12"/>
      <c r="J6" s="11"/>
      <c r="K6" s="11"/>
    </row>
    <row r="7" spans="1:11">
      <c r="A7" s="11" t="s">
        <v>4</v>
      </c>
      <c r="B7" s="42"/>
      <c r="C7" s="54" t="s">
        <v>620</v>
      </c>
      <c r="E7" s="54"/>
      <c r="F7" s="13"/>
      <c r="G7" s="12"/>
      <c r="H7" s="12"/>
      <c r="I7" s="12"/>
      <c r="J7" s="11"/>
      <c r="K7" s="11"/>
    </row>
    <row r="8" spans="1:11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</row>
    <row r="9" spans="1:11" ht="36" customHeight="1">
      <c r="A9" s="1066" t="s">
        <v>6</v>
      </c>
      <c r="B9" s="1068" t="s">
        <v>8</v>
      </c>
      <c r="C9" s="1039" t="s">
        <v>590</v>
      </c>
      <c r="D9" s="1039" t="s">
        <v>591</v>
      </c>
      <c r="E9" s="1039" t="s">
        <v>592</v>
      </c>
      <c r="F9" s="1039" t="s">
        <v>593</v>
      </c>
      <c r="G9" s="1039" t="s">
        <v>594</v>
      </c>
      <c r="H9" s="1039" t="s">
        <v>410</v>
      </c>
      <c r="I9" s="1039" t="s">
        <v>595</v>
      </c>
      <c r="J9" s="1070" t="s">
        <v>596</v>
      </c>
      <c r="K9" s="1022" t="s">
        <v>597</v>
      </c>
    </row>
    <row r="10" spans="1:11">
      <c r="A10" s="1067"/>
      <c r="B10" s="1069"/>
      <c r="C10" s="1040"/>
      <c r="D10" s="1040"/>
      <c r="E10" s="1040"/>
      <c r="F10" s="1040"/>
      <c r="G10" s="1040"/>
      <c r="H10" s="1040"/>
      <c r="I10" s="1040"/>
      <c r="J10" s="1071"/>
      <c r="K10" s="1022"/>
    </row>
    <row r="11" spans="1:11">
      <c r="A11" s="213" t="s">
        <v>28</v>
      </c>
      <c r="B11" s="1077" t="s">
        <v>598</v>
      </c>
      <c r="C11" s="200"/>
      <c r="D11" s="200"/>
      <c r="E11" s="200"/>
      <c r="F11" s="200"/>
      <c r="G11" s="199"/>
      <c r="H11" s="199"/>
      <c r="I11" s="199"/>
      <c r="J11" s="199"/>
      <c r="K11" s="199"/>
    </row>
    <row r="12" spans="1:11">
      <c r="A12" s="198"/>
      <c r="B12" s="1078"/>
      <c r="C12" s="201"/>
      <c r="D12" s="201"/>
      <c r="E12" s="201"/>
      <c r="F12" s="201"/>
      <c r="G12" s="27"/>
      <c r="H12" s="27"/>
      <c r="I12" s="27"/>
      <c r="J12" s="156"/>
      <c r="K12" s="27"/>
    </row>
    <row r="13" spans="1:11">
      <c r="A13" s="198"/>
      <c r="B13" s="1078"/>
      <c r="C13" s="27"/>
      <c r="D13" s="27"/>
      <c r="E13" s="27"/>
      <c r="F13" s="27"/>
      <c r="G13" s="156"/>
      <c r="H13" s="156"/>
      <c r="I13" s="156"/>
      <c r="J13" s="156"/>
      <c r="K13" s="27"/>
    </row>
    <row r="14" spans="1:11">
      <c r="A14" s="212"/>
      <c r="B14" s="1079"/>
      <c r="C14" s="27"/>
      <c r="D14" s="27"/>
      <c r="E14" s="27"/>
      <c r="F14" s="27" t="s">
        <v>30</v>
      </c>
      <c r="G14" s="156"/>
      <c r="H14" s="156"/>
      <c r="I14" s="156"/>
      <c r="J14" s="156"/>
      <c r="K14" s="27"/>
    </row>
    <row r="15" spans="1:11">
      <c r="A15" s="209" t="s">
        <v>599</v>
      </c>
      <c r="B15" s="1077" t="s">
        <v>600</v>
      </c>
      <c r="C15" s="27"/>
      <c r="D15" s="27"/>
      <c r="E15" s="27"/>
      <c r="F15" s="27"/>
      <c r="G15" s="27"/>
      <c r="H15" s="27"/>
      <c r="I15" s="27"/>
      <c r="J15" s="156"/>
      <c r="K15" s="27"/>
    </row>
    <row r="16" spans="1:11">
      <c r="A16" s="198"/>
      <c r="B16" s="1078"/>
      <c r="C16" s="201"/>
      <c r="D16" s="201"/>
      <c r="E16" s="201"/>
      <c r="F16" s="201"/>
      <c r="G16" s="27"/>
      <c r="H16" s="27"/>
      <c r="I16" s="27"/>
      <c r="J16" s="156"/>
      <c r="K16" s="27"/>
    </row>
    <row r="17" spans="1:11">
      <c r="A17" s="212"/>
      <c r="B17" s="1079"/>
      <c r="C17" s="27"/>
      <c r="D17" s="27"/>
      <c r="E17" s="27"/>
      <c r="F17" s="27"/>
      <c r="G17" s="27"/>
      <c r="H17" s="27"/>
      <c r="I17" s="27"/>
      <c r="J17" s="156"/>
      <c r="K17" s="27"/>
    </row>
    <row r="18" spans="1:11">
      <c r="A18" s="209" t="s">
        <v>31</v>
      </c>
      <c r="B18" s="1077" t="s">
        <v>601</v>
      </c>
      <c r="C18" s="202"/>
      <c r="D18" s="202"/>
      <c r="E18" s="202"/>
      <c r="F18" s="202"/>
      <c r="G18" s="203"/>
      <c r="H18" s="203"/>
      <c r="I18" s="203"/>
      <c r="J18" s="156"/>
      <c r="K18" s="204"/>
    </row>
    <row r="19" spans="1:11">
      <c r="A19" s="210"/>
      <c r="B19" s="1078"/>
      <c r="C19" s="205"/>
      <c r="D19" s="205"/>
      <c r="E19" s="205"/>
      <c r="F19" s="205"/>
      <c r="G19" s="3"/>
      <c r="H19" s="3"/>
      <c r="I19" s="3"/>
      <c r="J19" s="188"/>
      <c r="K19" s="178"/>
    </row>
    <row r="20" spans="1:11">
      <c r="A20" s="210"/>
      <c r="B20" s="1078"/>
      <c r="C20" s="118"/>
      <c r="D20" s="120"/>
      <c r="E20" s="120"/>
      <c r="F20" s="118"/>
      <c r="G20" s="178"/>
      <c r="H20" s="178"/>
      <c r="I20" s="178"/>
      <c r="J20" s="188"/>
      <c r="K20" s="178"/>
    </row>
    <row r="21" spans="1:11">
      <c r="A21" s="211"/>
      <c r="B21" s="1079"/>
      <c r="C21" s="118"/>
      <c r="D21" s="120"/>
      <c r="E21" s="120"/>
      <c r="F21" s="118"/>
      <c r="G21" s="178"/>
      <c r="H21" s="178"/>
      <c r="I21" s="178"/>
      <c r="J21" s="188"/>
      <c r="K21" s="178"/>
    </row>
    <row r="22" spans="1:11">
      <c r="A22" s="206" t="s">
        <v>602</v>
      </c>
      <c r="B22" s="1080" t="s">
        <v>603</v>
      </c>
      <c r="C22" s="183"/>
      <c r="D22" s="183"/>
      <c r="E22" s="183"/>
      <c r="F22" s="183"/>
      <c r="G22" s="183"/>
      <c r="H22" s="183"/>
      <c r="I22" s="183"/>
      <c r="J22" s="183"/>
      <c r="K22" s="183"/>
    </row>
    <row r="23" spans="1:11">
      <c r="A23" s="207"/>
      <c r="B23" s="1081"/>
      <c r="C23" s="228"/>
      <c r="D23" s="228"/>
      <c r="E23" s="183"/>
      <c r="F23" s="183"/>
      <c r="G23" s="183"/>
      <c r="H23" s="183"/>
      <c r="I23" s="183"/>
      <c r="J23" s="183"/>
      <c r="K23" s="183"/>
    </row>
    <row r="24" spans="1:11">
      <c r="A24" s="207"/>
      <c r="B24" s="1081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1">
      <c r="A25" s="208"/>
      <c r="B25" s="1082"/>
      <c r="C25" s="183"/>
      <c r="D25" s="183"/>
      <c r="E25" s="183"/>
      <c r="F25" s="183"/>
      <c r="G25" s="183"/>
      <c r="H25" s="183"/>
      <c r="I25" s="183"/>
      <c r="J25" s="183"/>
      <c r="K25" s="183"/>
    </row>
    <row r="26" spans="1:11" ht="15" customHeight="1">
      <c r="A26" s="1074" t="s">
        <v>35</v>
      </c>
      <c r="B26" s="1083" t="s">
        <v>604</v>
      </c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075"/>
      <c r="B27" s="1084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1:11" ht="15" customHeight="1">
      <c r="A28" s="1075"/>
      <c r="B28" s="1084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11" ht="15" customHeight="1">
      <c r="A29" s="1075"/>
      <c r="B29" s="1084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1:11" ht="15" customHeight="1">
      <c r="A30" s="1076"/>
      <c r="B30" s="1085"/>
      <c r="C30" s="183"/>
      <c r="D30" s="183"/>
      <c r="E30" s="183"/>
      <c r="F30" s="183"/>
      <c r="G30" s="183"/>
      <c r="H30" s="183"/>
      <c r="I30" s="183"/>
      <c r="J30" s="183"/>
      <c r="K30" s="183"/>
    </row>
    <row r="32" spans="1:11">
      <c r="I32" s="1" t="s">
        <v>1544</v>
      </c>
    </row>
    <row r="33" spans="2:9">
      <c r="B33" s="1072" t="s">
        <v>621</v>
      </c>
      <c r="C33" s="1072"/>
    </row>
    <row r="34" spans="2:9" ht="15" customHeight="1">
      <c r="B34" s="1072" t="s">
        <v>543</v>
      </c>
      <c r="C34" s="1072"/>
      <c r="I34" s="1" t="s">
        <v>622</v>
      </c>
    </row>
    <row r="38" spans="2:9">
      <c r="B38" s="1073" t="s">
        <v>776</v>
      </c>
      <c r="C38" s="1073"/>
      <c r="I38" s="197" t="s">
        <v>777</v>
      </c>
    </row>
    <row r="98" ht="38.25" customHeight="1"/>
    <row r="112" ht="29.25" customHeight="1"/>
    <row r="141" spans="6:9" ht="38.25" customHeight="1">
      <c r="F141" s="227"/>
      <c r="H141" s="227"/>
      <c r="I141" s="227"/>
    </row>
    <row r="158" ht="24.75" customHeight="1"/>
    <row r="159" ht="49.5" customHeight="1"/>
    <row r="163" ht="48.75" customHeight="1"/>
    <row r="166" ht="72" customHeight="1"/>
    <row r="176" ht="65.25" customHeight="1"/>
    <row r="187" ht="51.75" customHeight="1"/>
    <row r="209" ht="61.5" customHeight="1"/>
    <row r="217" ht="27.75" customHeight="1"/>
    <row r="224" ht="52.5" customHeight="1"/>
    <row r="225" ht="40.5" customHeight="1"/>
    <row r="226" ht="42" customHeight="1"/>
    <row r="228" ht="57.75" customHeight="1"/>
  </sheetData>
  <mergeCells count="22">
    <mergeCell ref="B33:C33"/>
    <mergeCell ref="B34:C34"/>
    <mergeCell ref="B38:C38"/>
    <mergeCell ref="A26:A30"/>
    <mergeCell ref="B11:B14"/>
    <mergeCell ref="B15:B17"/>
    <mergeCell ref="B18:B21"/>
    <mergeCell ref="B22:B25"/>
    <mergeCell ref="B26:B30"/>
    <mergeCell ref="A1:K1"/>
    <mergeCell ref="A2:K2"/>
    <mergeCell ref="A9:A10"/>
    <mergeCell ref="E9:E10"/>
    <mergeCell ref="H9:H10"/>
    <mergeCell ref="I9:I10"/>
    <mergeCell ref="G9:G10"/>
    <mergeCell ref="K9:K10"/>
    <mergeCell ref="B9:B10"/>
    <mergeCell ref="C9:C10"/>
    <mergeCell ref="D9:D10"/>
    <mergeCell ref="F9:F10"/>
    <mergeCell ref="J9:J10"/>
  </mergeCells>
  <pageMargins left="0.70866141732283472" right="0.70866141732283472" top="0.74803149606299213" bottom="0.74803149606299213" header="0.70866141732283472" footer="0.70866141732283472"/>
  <pageSetup paperSize="5" scale="7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M248"/>
  <sheetViews>
    <sheetView view="pageBreakPreview" topLeftCell="A233" zoomScale="90" zoomScaleSheetLayoutView="90" workbookViewId="0">
      <selection activeCell="C246" sqref="C246"/>
    </sheetView>
  </sheetViews>
  <sheetFormatPr defaultRowHeight="15"/>
  <cols>
    <col min="1" max="1" width="5.7109375" style="1" customWidth="1"/>
    <col min="2" max="2" width="20.85546875" style="1" customWidth="1"/>
    <col min="3" max="3" width="45.140625" style="1" customWidth="1"/>
    <col min="4" max="4" width="16.7109375" style="1" customWidth="1"/>
    <col min="5" max="5" width="15" style="1" customWidth="1"/>
    <col min="6" max="7" width="15.140625" style="1" customWidth="1"/>
    <col min="8" max="8" width="17.42578125" style="1" customWidth="1"/>
    <col min="9" max="9" width="15.140625" style="1" customWidth="1"/>
    <col min="10" max="10" width="15.7109375" style="1" customWidth="1"/>
    <col min="11" max="11" width="16.42578125" style="1" customWidth="1"/>
    <col min="12" max="12" width="16.140625" style="1" bestFit="1" customWidth="1"/>
    <col min="13" max="13" width="16.85546875" style="1" customWidth="1"/>
    <col min="14" max="16384" width="9.140625" style="1"/>
  </cols>
  <sheetData>
    <row r="1" spans="1:13">
      <c r="A1" s="1019" t="s">
        <v>605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</row>
    <row r="2" spans="1:13">
      <c r="A2" s="1019" t="s">
        <v>774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3">
      <c r="A3" s="9"/>
      <c r="B3" s="42"/>
      <c r="C3" s="42"/>
      <c r="D3" s="42"/>
      <c r="E3" s="42"/>
      <c r="F3" s="42"/>
      <c r="G3" s="9"/>
      <c r="H3" s="9"/>
      <c r="I3" s="9"/>
      <c r="J3" s="10"/>
      <c r="K3" s="9"/>
    </row>
    <row r="4" spans="1:13">
      <c r="A4" s="11" t="s">
        <v>1</v>
      </c>
      <c r="B4" s="42"/>
      <c r="C4" s="54" t="s">
        <v>617</v>
      </c>
      <c r="D4" s="391"/>
      <c r="E4" s="54"/>
      <c r="F4" s="13"/>
      <c r="G4" s="12"/>
      <c r="H4" s="12"/>
      <c r="I4" s="12"/>
      <c r="J4" s="11"/>
      <c r="K4" s="11"/>
    </row>
    <row r="5" spans="1:13">
      <c r="A5" s="11" t="s">
        <v>2</v>
      </c>
      <c r="B5" s="42"/>
      <c r="C5" s="54" t="s">
        <v>618</v>
      </c>
      <c r="D5" s="391"/>
      <c r="E5" s="274"/>
      <c r="F5" s="13"/>
      <c r="G5" s="12"/>
      <c r="H5" s="12"/>
      <c r="I5" s="12"/>
      <c r="J5" s="11"/>
      <c r="K5" s="11"/>
    </row>
    <row r="6" spans="1:13">
      <c r="A6" s="11" t="s">
        <v>3</v>
      </c>
      <c r="B6" s="42"/>
      <c r="C6" s="54" t="s">
        <v>619</v>
      </c>
      <c r="D6" s="391"/>
      <c r="E6" s="54"/>
      <c r="F6" s="13"/>
      <c r="G6" s="12"/>
      <c r="H6" s="12"/>
      <c r="I6" s="12"/>
      <c r="J6" s="11"/>
      <c r="K6" s="11"/>
    </row>
    <row r="7" spans="1:13">
      <c r="A7" s="11" t="s">
        <v>4</v>
      </c>
      <c r="B7" s="42"/>
      <c r="C7" s="54" t="s">
        <v>620</v>
      </c>
      <c r="D7" s="391"/>
      <c r="E7" s="54"/>
      <c r="F7" s="13"/>
      <c r="G7" s="12"/>
      <c r="H7" s="12"/>
      <c r="I7" s="12"/>
      <c r="J7" s="11"/>
      <c r="K7" s="11"/>
    </row>
    <row r="8" spans="1:13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</row>
    <row r="9" spans="1:13" s="81" customFormat="1" ht="15" customHeight="1">
      <c r="A9" s="1100" t="s">
        <v>6</v>
      </c>
      <c r="B9" s="1103" t="s">
        <v>8</v>
      </c>
      <c r="C9" s="1106" t="s">
        <v>590</v>
      </c>
      <c r="D9" s="1106" t="s">
        <v>1059</v>
      </c>
      <c r="E9" s="1109" t="s">
        <v>1061</v>
      </c>
      <c r="F9" s="1110"/>
      <c r="G9" s="1110"/>
      <c r="H9" s="1110"/>
      <c r="I9" s="1110"/>
      <c r="J9" s="1110"/>
      <c r="K9" s="1111"/>
      <c r="L9" s="617"/>
      <c r="M9" s="617"/>
    </row>
    <row r="10" spans="1:13" s="81" customFormat="1" ht="15" customHeight="1">
      <c r="A10" s="1101"/>
      <c r="B10" s="1104"/>
      <c r="C10" s="1107"/>
      <c r="D10" s="1107"/>
      <c r="E10" s="1106" t="s">
        <v>606</v>
      </c>
      <c r="F10" s="1106" t="s">
        <v>607</v>
      </c>
      <c r="G10" s="1106" t="s">
        <v>608</v>
      </c>
      <c r="H10" s="1106" t="s">
        <v>609</v>
      </c>
      <c r="I10" s="1112" t="s">
        <v>587</v>
      </c>
      <c r="J10" s="1113"/>
      <c r="K10" s="1114" t="s">
        <v>612</v>
      </c>
      <c r="L10" s="617"/>
      <c r="M10" s="617"/>
    </row>
    <row r="11" spans="1:13" s="81" customFormat="1" ht="48" customHeight="1">
      <c r="A11" s="1102"/>
      <c r="B11" s="1105"/>
      <c r="C11" s="1108"/>
      <c r="D11" s="1108"/>
      <c r="E11" s="1108"/>
      <c r="F11" s="1108"/>
      <c r="G11" s="1108"/>
      <c r="H11" s="1108"/>
      <c r="I11" s="618" t="s">
        <v>610</v>
      </c>
      <c r="J11" s="619" t="s">
        <v>611</v>
      </c>
      <c r="K11" s="1115"/>
      <c r="L11" s="617"/>
      <c r="M11" s="617"/>
    </row>
    <row r="12" spans="1:13" s="81" customFormat="1" ht="17.100000000000001" customHeight="1">
      <c r="A12" s="1088" t="s">
        <v>28</v>
      </c>
      <c r="B12" s="1091" t="s">
        <v>598</v>
      </c>
      <c r="C12" s="620" t="s">
        <v>38</v>
      </c>
      <c r="D12" s="621" t="s">
        <v>1060</v>
      </c>
      <c r="E12" s="622"/>
      <c r="F12" s="623"/>
      <c r="G12" s="624">
        <v>55200000</v>
      </c>
      <c r="H12" s="623"/>
      <c r="I12" s="625"/>
      <c r="J12" s="625"/>
      <c r="K12" s="625"/>
      <c r="L12" s="617">
        <f>SUM(E12:H78)</f>
        <v>2099646852</v>
      </c>
      <c r="M12" s="617"/>
    </row>
    <row r="13" spans="1:13" s="81" customFormat="1" ht="30" customHeight="1">
      <c r="A13" s="1089"/>
      <c r="B13" s="1092"/>
      <c r="C13" s="620" t="s">
        <v>40</v>
      </c>
      <c r="D13" s="620"/>
      <c r="E13" s="622"/>
      <c r="F13" s="626"/>
      <c r="G13" s="627">
        <v>385000000</v>
      </c>
      <c r="H13" s="626"/>
      <c r="I13" s="625"/>
      <c r="J13" s="625"/>
      <c r="K13" s="625"/>
      <c r="L13" s="617"/>
      <c r="M13" s="617"/>
    </row>
    <row r="14" spans="1:13" s="81" customFormat="1" ht="28.5" customHeight="1">
      <c r="A14" s="1089"/>
      <c r="B14" s="1092"/>
      <c r="C14" s="620" t="s">
        <v>41</v>
      </c>
      <c r="D14" s="620"/>
      <c r="E14" s="622"/>
      <c r="F14" s="626"/>
      <c r="G14" s="627">
        <v>12409152</v>
      </c>
      <c r="H14" s="677"/>
      <c r="I14" s="698">
        <f>H14/12</f>
        <v>0</v>
      </c>
      <c r="J14" s="625"/>
      <c r="K14" s="625"/>
      <c r="L14" s="617"/>
      <c r="M14" s="617"/>
    </row>
    <row r="15" spans="1:13" s="81" customFormat="1" ht="17.100000000000001" customHeight="1">
      <c r="A15" s="1089"/>
      <c r="B15" s="1092"/>
      <c r="C15" s="620" t="s">
        <v>42</v>
      </c>
      <c r="D15" s="620"/>
      <c r="E15" s="622"/>
      <c r="F15" s="626"/>
      <c r="G15" s="627">
        <v>174866000</v>
      </c>
      <c r="H15" s="626"/>
      <c r="I15" s="625"/>
      <c r="J15" s="625"/>
      <c r="K15" s="625"/>
      <c r="L15" s="617"/>
      <c r="M15" s="617"/>
    </row>
    <row r="16" spans="1:13" s="81" customFormat="1" ht="17.100000000000001" customHeight="1">
      <c r="A16" s="1089"/>
      <c r="B16" s="1092"/>
      <c r="C16" s="620" t="s">
        <v>43</v>
      </c>
      <c r="D16" s="620"/>
      <c r="E16" s="622"/>
      <c r="F16" s="626"/>
      <c r="G16" s="627">
        <v>111000000</v>
      </c>
      <c r="H16" s="626"/>
      <c r="I16" s="625"/>
      <c r="J16" s="625"/>
      <c r="K16" s="625"/>
      <c r="L16" s="617"/>
      <c r="M16" s="617"/>
    </row>
    <row r="17" spans="1:13" s="81" customFormat="1" ht="17.100000000000001" customHeight="1">
      <c r="A17" s="1089"/>
      <c r="B17" s="1092"/>
      <c r="C17" s="620" t="s">
        <v>5</v>
      </c>
      <c r="D17" s="620"/>
      <c r="E17" s="622"/>
      <c r="F17" s="626"/>
      <c r="G17" s="627">
        <v>31206000</v>
      </c>
      <c r="H17" s="626"/>
      <c r="I17" s="625"/>
      <c r="J17" s="625"/>
      <c r="K17" s="625"/>
      <c r="L17" s="617"/>
      <c r="M17" s="617"/>
    </row>
    <row r="18" spans="1:13" s="81" customFormat="1" ht="17.100000000000001" customHeight="1">
      <c r="A18" s="1089"/>
      <c r="B18" s="1092"/>
      <c r="C18" s="620" t="s">
        <v>44</v>
      </c>
      <c r="D18" s="620"/>
      <c r="E18" s="622"/>
      <c r="F18" s="626"/>
      <c r="G18" s="627">
        <v>60030000</v>
      </c>
      <c r="H18" s="626"/>
      <c r="I18" s="625"/>
      <c r="J18" s="625"/>
      <c r="K18" s="625"/>
      <c r="L18" s="617"/>
      <c r="M18" s="617"/>
    </row>
    <row r="19" spans="1:13" s="81" customFormat="1" ht="17.100000000000001" customHeight="1">
      <c r="A19" s="1089"/>
      <c r="B19" s="1092"/>
      <c r="C19" s="620" t="s">
        <v>787</v>
      </c>
      <c r="D19" s="620"/>
      <c r="E19" s="622"/>
      <c r="F19" s="628">
        <v>3000000</v>
      </c>
      <c r="G19" s="627"/>
      <c r="H19" s="626"/>
      <c r="I19" s="625"/>
      <c r="J19" s="625"/>
      <c r="K19" s="625"/>
      <c r="L19" s="617"/>
      <c r="M19" s="617"/>
    </row>
    <row r="20" spans="1:13" s="81" customFormat="1" ht="24.75" customHeight="1">
      <c r="A20" s="1089"/>
      <c r="B20" s="1092"/>
      <c r="C20" s="119" t="s">
        <v>1004</v>
      </c>
      <c r="D20" s="620"/>
      <c r="E20" s="622"/>
      <c r="F20" s="628">
        <v>25000000</v>
      </c>
      <c r="G20" s="627"/>
      <c r="H20" s="626"/>
      <c r="I20" s="625"/>
      <c r="J20" s="625"/>
      <c r="K20" s="625"/>
      <c r="L20" s="617"/>
      <c r="M20" s="617"/>
    </row>
    <row r="21" spans="1:13" s="81" customFormat="1" ht="17.100000000000001" customHeight="1">
      <c r="A21" s="1089"/>
      <c r="B21" s="1092"/>
      <c r="C21" s="620" t="s">
        <v>1005</v>
      </c>
      <c r="D21" s="620"/>
      <c r="E21" s="622"/>
      <c r="F21" s="628">
        <v>15000000</v>
      </c>
      <c r="G21" s="627"/>
      <c r="H21" s="626"/>
      <c r="I21" s="625"/>
      <c r="J21" s="625"/>
      <c r="K21" s="625"/>
      <c r="L21" s="617"/>
      <c r="M21" s="617"/>
    </row>
    <row r="22" spans="1:13" s="81" customFormat="1" ht="17.100000000000001" customHeight="1">
      <c r="A22" s="1089"/>
      <c r="B22" s="1092"/>
      <c r="C22" s="620" t="s">
        <v>45</v>
      </c>
      <c r="D22" s="620"/>
      <c r="E22" s="622"/>
      <c r="F22" s="626"/>
      <c r="G22" s="627">
        <v>108000000</v>
      </c>
      <c r="H22" s="626"/>
      <c r="I22" s="625"/>
      <c r="J22" s="625"/>
      <c r="K22" s="625"/>
      <c r="L22" s="617"/>
      <c r="M22" s="617"/>
    </row>
    <row r="23" spans="1:13" s="81" customFormat="1" ht="23.25" customHeight="1">
      <c r="A23" s="1089"/>
      <c r="B23" s="1092"/>
      <c r="C23" s="119" t="s">
        <v>46</v>
      </c>
      <c r="D23" s="620"/>
      <c r="E23" s="622"/>
      <c r="F23" s="626"/>
      <c r="G23" s="627">
        <v>1166400</v>
      </c>
      <c r="H23" s="626"/>
      <c r="I23" s="625"/>
      <c r="J23" s="625"/>
      <c r="K23" s="625"/>
      <c r="L23" s="617"/>
      <c r="M23" s="617"/>
    </row>
    <row r="24" spans="1:13" s="81" customFormat="1" ht="17.100000000000001" customHeight="1">
      <c r="A24" s="1089"/>
      <c r="B24" s="1092"/>
      <c r="C24" s="620" t="s">
        <v>47</v>
      </c>
      <c r="D24" s="620"/>
      <c r="E24" s="622"/>
      <c r="F24" s="626"/>
      <c r="G24" s="627">
        <v>1166400</v>
      </c>
      <c r="H24" s="626"/>
      <c r="I24" s="625"/>
      <c r="J24" s="625"/>
      <c r="K24" s="625"/>
      <c r="L24" s="617"/>
      <c r="M24" s="617"/>
    </row>
    <row r="25" spans="1:13" s="81" customFormat="1" ht="17.100000000000001" customHeight="1">
      <c r="A25" s="1089"/>
      <c r="B25" s="1092"/>
      <c r="C25" s="629" t="s">
        <v>48</v>
      </c>
      <c r="D25" s="620"/>
      <c r="E25" s="622"/>
      <c r="F25" s="626"/>
      <c r="G25" s="147">
        <v>1555200</v>
      </c>
      <c r="H25" s="626"/>
      <c r="I25" s="625"/>
      <c r="J25" s="625"/>
      <c r="K25" s="625"/>
      <c r="L25" s="617"/>
      <c r="M25" s="617"/>
    </row>
    <row r="26" spans="1:13" s="81" customFormat="1" ht="17.100000000000001" customHeight="1">
      <c r="A26" s="1089"/>
      <c r="B26" s="1092"/>
      <c r="C26" s="629" t="s">
        <v>1532</v>
      </c>
      <c r="D26" s="620"/>
      <c r="E26" s="622"/>
      <c r="F26" s="147">
        <v>1500000</v>
      </c>
      <c r="G26" s="147"/>
      <c r="H26" s="626"/>
      <c r="I26" s="625"/>
      <c r="J26" s="625"/>
      <c r="K26" s="625"/>
      <c r="L26" s="617"/>
      <c r="M26" s="617"/>
    </row>
    <row r="27" spans="1:13" s="81" customFormat="1" ht="17.100000000000001" customHeight="1">
      <c r="A27" s="1089"/>
      <c r="B27" s="1092"/>
      <c r="C27" s="620" t="s">
        <v>148</v>
      </c>
      <c r="D27" s="620"/>
      <c r="E27" s="622"/>
      <c r="F27" s="626"/>
      <c r="G27" s="627">
        <v>15000000</v>
      </c>
      <c r="H27" s="626"/>
      <c r="I27" s="625"/>
      <c r="J27" s="625"/>
      <c r="K27" s="625"/>
      <c r="L27" s="617"/>
      <c r="M27" s="617"/>
    </row>
    <row r="28" spans="1:13" s="81" customFormat="1" ht="17.100000000000001" customHeight="1">
      <c r="A28" s="1089"/>
      <c r="B28" s="1092"/>
      <c r="C28" s="620" t="s">
        <v>172</v>
      </c>
      <c r="D28" s="620"/>
      <c r="E28" s="622"/>
      <c r="F28" s="626"/>
      <c r="G28" s="627">
        <v>4000000</v>
      </c>
      <c r="H28" s="626"/>
      <c r="I28" s="625"/>
      <c r="J28" s="625"/>
      <c r="K28" s="625"/>
      <c r="L28" s="617"/>
      <c r="M28" s="617"/>
    </row>
    <row r="29" spans="1:13" s="81" customFormat="1" ht="17.100000000000001" customHeight="1">
      <c r="A29" s="1089"/>
      <c r="B29" s="1092"/>
      <c r="C29" s="630" t="s">
        <v>1410</v>
      </c>
      <c r="D29" s="620"/>
      <c r="E29" s="622"/>
      <c r="F29" s="626"/>
      <c r="G29" s="627">
        <v>1500000</v>
      </c>
      <c r="H29" s="626"/>
      <c r="I29" s="625"/>
      <c r="J29" s="625"/>
      <c r="K29" s="625"/>
      <c r="L29" s="617"/>
      <c r="M29" s="617"/>
    </row>
    <row r="30" spans="1:13" s="81" customFormat="1" ht="17.100000000000001" customHeight="1">
      <c r="A30" s="1089"/>
      <c r="B30" s="1092"/>
      <c r="C30" s="630" t="s">
        <v>770</v>
      </c>
      <c r="D30" s="620"/>
      <c r="E30" s="622"/>
      <c r="F30" s="626"/>
      <c r="G30" s="627">
        <v>45000000</v>
      </c>
      <c r="H30" s="626"/>
      <c r="I30" s="625"/>
      <c r="J30" s="625"/>
      <c r="K30" s="625"/>
      <c r="L30" s="617"/>
      <c r="M30" s="617"/>
    </row>
    <row r="31" spans="1:13" s="81" customFormat="1" ht="17.100000000000001" customHeight="1">
      <c r="A31" s="1089"/>
      <c r="B31" s="1092"/>
      <c r="C31" s="630" t="s">
        <v>557</v>
      </c>
      <c r="D31" s="620"/>
      <c r="E31" s="622"/>
      <c r="F31" s="626"/>
      <c r="G31" s="627">
        <v>22000000</v>
      </c>
      <c r="H31" s="626"/>
      <c r="I31" s="625"/>
      <c r="J31" s="625"/>
      <c r="K31" s="625"/>
      <c r="L31" s="617"/>
      <c r="M31" s="617"/>
    </row>
    <row r="32" spans="1:13" s="81" customFormat="1" ht="17.100000000000001" customHeight="1">
      <c r="A32" s="1089"/>
      <c r="B32" s="1092"/>
      <c r="C32" s="630" t="s">
        <v>715</v>
      </c>
      <c r="D32" s="620"/>
      <c r="E32" s="622"/>
      <c r="F32" s="626"/>
      <c r="G32" s="627">
        <v>30000000</v>
      </c>
      <c r="H32" s="626"/>
      <c r="I32" s="625"/>
      <c r="J32" s="625"/>
      <c r="K32" s="625"/>
      <c r="L32" s="617"/>
      <c r="M32" s="617"/>
    </row>
    <row r="33" spans="1:13" s="81" customFormat="1" ht="17.100000000000001" customHeight="1">
      <c r="A33" s="1089"/>
      <c r="B33" s="1092"/>
      <c r="C33" s="630" t="s">
        <v>719</v>
      </c>
      <c r="D33" s="620"/>
      <c r="E33" s="622"/>
      <c r="F33" s="626"/>
      <c r="G33" s="627">
        <v>2000000</v>
      </c>
      <c r="H33" s="626"/>
      <c r="I33" s="625"/>
      <c r="J33" s="625"/>
      <c r="K33" s="625"/>
      <c r="L33" s="617"/>
      <c r="M33" s="617"/>
    </row>
    <row r="34" spans="1:13" s="81" customFormat="1" ht="17.100000000000001" customHeight="1">
      <c r="A34" s="1089"/>
      <c r="B34" s="1092"/>
      <c r="C34" s="630" t="s">
        <v>933</v>
      </c>
      <c r="D34" s="620"/>
      <c r="E34" s="622"/>
      <c r="F34" s="626"/>
      <c r="G34" s="627">
        <v>15000000</v>
      </c>
      <c r="H34" s="626"/>
      <c r="I34" s="625"/>
      <c r="J34" s="625"/>
      <c r="K34" s="625"/>
      <c r="L34" s="617"/>
      <c r="M34" s="617"/>
    </row>
    <row r="35" spans="1:13" s="81" customFormat="1" ht="17.100000000000001" customHeight="1">
      <c r="A35" s="1089"/>
      <c r="B35" s="1092"/>
      <c r="C35" s="630" t="s">
        <v>942</v>
      </c>
      <c r="D35" s="620"/>
      <c r="E35" s="622"/>
      <c r="F35" s="626"/>
      <c r="G35" s="627">
        <v>14000000</v>
      </c>
      <c r="H35" s="626"/>
      <c r="I35" s="625"/>
      <c r="J35" s="625"/>
      <c r="K35" s="625"/>
      <c r="L35" s="617"/>
      <c r="M35" s="617"/>
    </row>
    <row r="36" spans="1:13" s="81" customFormat="1" ht="17.100000000000001" customHeight="1">
      <c r="A36" s="1089"/>
      <c r="B36" s="1092"/>
      <c r="C36" s="630" t="s">
        <v>1315</v>
      </c>
      <c r="D36" s="620"/>
      <c r="E36" s="622"/>
      <c r="F36" s="626"/>
      <c r="G36" s="627">
        <v>80000000</v>
      </c>
      <c r="H36" s="626"/>
      <c r="I36" s="625"/>
      <c r="J36" s="625"/>
      <c r="K36" s="625"/>
      <c r="L36" s="617"/>
      <c r="M36" s="617"/>
    </row>
    <row r="37" spans="1:13" s="81" customFormat="1" ht="17.100000000000001" customHeight="1">
      <c r="A37" s="1089"/>
      <c r="B37" s="1092"/>
      <c r="C37" s="630" t="s">
        <v>1316</v>
      </c>
      <c r="D37" s="620"/>
      <c r="E37" s="622"/>
      <c r="F37" s="626"/>
      <c r="G37" s="627">
        <v>10000000</v>
      </c>
      <c r="H37" s="626"/>
      <c r="I37" s="625"/>
      <c r="J37" s="625"/>
      <c r="K37" s="625"/>
      <c r="L37" s="617"/>
      <c r="M37" s="617"/>
    </row>
    <row r="38" spans="1:13" s="81" customFormat="1" ht="17.100000000000001" customHeight="1">
      <c r="A38" s="1089"/>
      <c r="B38" s="1092"/>
      <c r="C38" s="630" t="s">
        <v>1317</v>
      </c>
      <c r="D38" s="620"/>
      <c r="E38" s="622"/>
      <c r="F38" s="626"/>
      <c r="G38" s="627">
        <v>10000000</v>
      </c>
      <c r="H38" s="626"/>
      <c r="I38" s="625"/>
      <c r="J38" s="625"/>
      <c r="K38" s="625"/>
      <c r="L38" s="617"/>
      <c r="M38" s="617"/>
    </row>
    <row r="39" spans="1:13" s="81" customFormat="1" ht="17.100000000000001" customHeight="1">
      <c r="A39" s="1089"/>
      <c r="B39" s="1092"/>
      <c r="C39" s="630" t="s">
        <v>1318</v>
      </c>
      <c r="D39" s="620"/>
      <c r="E39" s="622"/>
      <c r="F39" s="626"/>
      <c r="G39" s="627">
        <v>10000000</v>
      </c>
      <c r="H39" s="626"/>
      <c r="I39" s="625"/>
      <c r="J39" s="625"/>
      <c r="K39" s="625"/>
      <c r="L39" s="617"/>
      <c r="M39" s="617"/>
    </row>
    <row r="40" spans="1:13" s="81" customFormat="1" ht="17.100000000000001" customHeight="1">
      <c r="A40" s="1089"/>
      <c r="B40" s="1092"/>
      <c r="C40" s="630" t="s">
        <v>760</v>
      </c>
      <c r="D40" s="620"/>
      <c r="E40" s="622"/>
      <c r="F40" s="626"/>
      <c r="G40" s="627">
        <v>245000000</v>
      </c>
      <c r="H40" s="614"/>
      <c r="I40" s="625"/>
      <c r="J40" s="625"/>
      <c r="K40" s="625"/>
      <c r="L40" s="617"/>
      <c r="M40" s="617"/>
    </row>
    <row r="41" spans="1:13" s="81" customFormat="1" ht="17.100000000000001" customHeight="1">
      <c r="A41" s="1089"/>
      <c r="B41" s="1092"/>
      <c r="C41" s="630" t="s">
        <v>1319</v>
      </c>
      <c r="D41" s="620"/>
      <c r="E41" s="622"/>
      <c r="F41" s="626"/>
      <c r="G41" s="627">
        <v>20000000</v>
      </c>
      <c r="H41" s="614"/>
      <c r="I41" s="625"/>
      <c r="J41" s="625"/>
      <c r="K41" s="625"/>
      <c r="L41" s="617"/>
      <c r="M41" s="617"/>
    </row>
    <row r="42" spans="1:13" s="81" customFormat="1" ht="17.100000000000001" customHeight="1">
      <c r="A42" s="1089"/>
      <c r="B42" s="1092"/>
      <c r="C42" s="630" t="s">
        <v>1581</v>
      </c>
      <c r="D42" s="620"/>
      <c r="E42" s="622"/>
      <c r="F42" s="626"/>
      <c r="G42" s="627">
        <v>20000000</v>
      </c>
      <c r="H42" s="614"/>
      <c r="I42" s="625"/>
      <c r="J42" s="625"/>
      <c r="K42" s="625"/>
      <c r="L42" s="617"/>
      <c r="M42" s="617"/>
    </row>
    <row r="43" spans="1:13" s="81" customFormat="1" ht="17.100000000000001" customHeight="1">
      <c r="A43" s="1089"/>
      <c r="B43" s="1092"/>
      <c r="C43" s="620" t="s">
        <v>310</v>
      </c>
      <c r="D43" s="620"/>
      <c r="E43" s="622"/>
      <c r="F43" s="626"/>
      <c r="G43" s="627">
        <v>10000000</v>
      </c>
      <c r="H43" s="626"/>
      <c r="I43" s="625"/>
      <c r="J43" s="625"/>
      <c r="K43" s="625"/>
      <c r="L43" s="617"/>
      <c r="M43" s="617"/>
    </row>
    <row r="44" spans="1:13" s="81" customFormat="1" ht="17.100000000000001" customHeight="1">
      <c r="A44" s="1089"/>
      <c r="B44" s="1092"/>
      <c r="C44" s="620" t="s">
        <v>731</v>
      </c>
      <c r="D44" s="620"/>
      <c r="E44" s="622"/>
      <c r="F44" s="626"/>
      <c r="G44" s="627">
        <v>300000000</v>
      </c>
      <c r="H44" s="614"/>
      <c r="I44" s="625"/>
      <c r="J44" s="625"/>
      <c r="K44" s="625"/>
      <c r="L44" s="617"/>
      <c r="M44" s="617"/>
    </row>
    <row r="45" spans="1:13" s="81" customFormat="1" ht="17.100000000000001" customHeight="1">
      <c r="A45" s="1089"/>
      <c r="B45" s="1092"/>
      <c r="C45" s="620" t="s">
        <v>156</v>
      </c>
      <c r="D45" s="620"/>
      <c r="E45" s="622"/>
      <c r="F45" s="626"/>
      <c r="G45" s="627"/>
      <c r="H45" s="611">
        <v>11540000</v>
      </c>
      <c r="I45" s="625"/>
      <c r="J45" s="625"/>
      <c r="K45" s="625"/>
      <c r="L45" s="617"/>
      <c r="M45" s="617"/>
    </row>
    <row r="46" spans="1:13" s="81" customFormat="1" ht="27" customHeight="1">
      <c r="A46" s="1089"/>
      <c r="B46" s="1092"/>
      <c r="C46" s="119" t="s">
        <v>436</v>
      </c>
      <c r="D46" s="620"/>
      <c r="E46" s="622"/>
      <c r="F46" s="626"/>
      <c r="G46" s="627"/>
      <c r="H46" s="628">
        <v>7308000</v>
      </c>
      <c r="I46" s="625"/>
      <c r="J46" s="625"/>
      <c r="K46" s="625"/>
      <c r="L46" s="617"/>
      <c r="M46" s="617"/>
    </row>
    <row r="47" spans="1:13" s="81" customFormat="1" ht="17.100000000000001" customHeight="1">
      <c r="A47" s="1089"/>
      <c r="B47" s="1092"/>
      <c r="C47" s="620" t="s">
        <v>49</v>
      </c>
      <c r="D47" s="620"/>
      <c r="E47" s="622"/>
      <c r="F47" s="626"/>
      <c r="G47" s="627"/>
      <c r="H47" s="627">
        <v>16405000</v>
      </c>
      <c r="I47" s="625"/>
      <c r="J47" s="625"/>
      <c r="K47" s="625"/>
      <c r="L47" s="617"/>
      <c r="M47" s="617"/>
    </row>
    <row r="48" spans="1:13" s="81" customFormat="1" ht="17.100000000000001" customHeight="1">
      <c r="A48" s="1089"/>
      <c r="B48" s="1092"/>
      <c r="C48" s="620" t="s">
        <v>174</v>
      </c>
      <c r="D48" s="620"/>
      <c r="E48" s="622"/>
      <c r="F48" s="626"/>
      <c r="G48" s="627"/>
      <c r="H48" s="627">
        <v>5000000</v>
      </c>
      <c r="I48" s="625"/>
      <c r="J48" s="625"/>
      <c r="K48" s="625"/>
      <c r="L48" s="617"/>
      <c r="M48" s="617"/>
    </row>
    <row r="49" spans="1:13" s="81" customFormat="1" ht="24" customHeight="1">
      <c r="A49" s="1089"/>
      <c r="B49" s="1092"/>
      <c r="C49" s="119" t="s">
        <v>629</v>
      </c>
      <c r="D49" s="620"/>
      <c r="E49" s="622"/>
      <c r="F49" s="626"/>
      <c r="G49" s="627"/>
      <c r="H49" s="627">
        <v>2000000</v>
      </c>
      <c r="I49" s="625"/>
      <c r="J49" s="625"/>
      <c r="K49" s="625"/>
      <c r="L49" s="617"/>
      <c r="M49" s="617"/>
    </row>
    <row r="50" spans="1:13" s="81" customFormat="1" ht="17.100000000000001" customHeight="1">
      <c r="A50" s="1089"/>
      <c r="B50" s="1092"/>
      <c r="C50" s="620" t="s">
        <v>1006</v>
      </c>
      <c r="D50" s="620"/>
      <c r="E50" s="622"/>
      <c r="F50" s="626"/>
      <c r="G50" s="627">
        <v>10000000</v>
      </c>
      <c r="H50" s="627"/>
      <c r="I50" s="625"/>
      <c r="J50" s="625"/>
      <c r="K50" s="625"/>
      <c r="L50" s="617"/>
      <c r="M50" s="617"/>
    </row>
    <row r="51" spans="1:13" s="81" customFormat="1" ht="17.100000000000001" customHeight="1">
      <c r="A51" s="1089"/>
      <c r="B51" s="1092"/>
      <c r="C51" s="620" t="s">
        <v>765</v>
      </c>
      <c r="D51" s="620"/>
      <c r="E51" s="622"/>
      <c r="F51" s="614">
        <v>60000000</v>
      </c>
      <c r="G51" s="627"/>
      <c r="H51" s="627"/>
      <c r="I51" s="625"/>
      <c r="J51" s="625"/>
      <c r="K51" s="625"/>
      <c r="L51" s="617"/>
      <c r="M51" s="617"/>
    </row>
    <row r="52" spans="1:13" s="81" customFormat="1" ht="17.100000000000001" customHeight="1">
      <c r="A52" s="1089"/>
      <c r="B52" s="1092"/>
      <c r="C52" s="620" t="s">
        <v>50</v>
      </c>
      <c r="D52" s="620"/>
      <c r="E52" s="622"/>
      <c r="F52" s="626"/>
      <c r="G52" s="627">
        <v>2807500</v>
      </c>
      <c r="H52" s="627"/>
      <c r="I52" s="625"/>
      <c r="J52" s="625"/>
      <c r="K52" s="625"/>
      <c r="L52" s="617"/>
      <c r="M52" s="617"/>
    </row>
    <row r="53" spans="1:13" s="81" customFormat="1" ht="17.100000000000001" customHeight="1">
      <c r="A53" s="1089"/>
      <c r="B53" s="1092"/>
      <c r="C53" s="629" t="s">
        <v>53</v>
      </c>
      <c r="D53" s="620"/>
      <c r="E53" s="622"/>
      <c r="F53" s="626"/>
      <c r="G53" s="631">
        <v>1283000</v>
      </c>
      <c r="H53" s="626"/>
      <c r="I53" s="625"/>
      <c r="J53" s="625"/>
      <c r="K53" s="625"/>
      <c r="L53" s="617"/>
      <c r="M53" s="617"/>
    </row>
    <row r="54" spans="1:13" s="81" customFormat="1" ht="17.100000000000001" customHeight="1">
      <c r="A54" s="1089"/>
      <c r="B54" s="1092"/>
      <c r="C54" s="620" t="s">
        <v>54</v>
      </c>
      <c r="D54" s="620"/>
      <c r="E54" s="622"/>
      <c r="F54" s="626"/>
      <c r="G54" s="627">
        <v>1283000</v>
      </c>
      <c r="H54" s="626"/>
      <c r="I54" s="625"/>
      <c r="J54" s="625"/>
      <c r="K54" s="625"/>
      <c r="L54" s="617"/>
      <c r="M54" s="617"/>
    </row>
    <row r="55" spans="1:13" s="81" customFormat="1" ht="17.100000000000001" customHeight="1">
      <c r="A55" s="1089"/>
      <c r="B55" s="1092"/>
      <c r="C55" s="620" t="s">
        <v>782</v>
      </c>
      <c r="D55" s="620"/>
      <c r="E55" s="622"/>
      <c r="F55" s="626"/>
      <c r="G55" s="627">
        <v>5000000</v>
      </c>
      <c r="H55" s="632"/>
      <c r="I55" s="625"/>
      <c r="J55" s="625"/>
      <c r="K55" s="625"/>
      <c r="L55" s="617"/>
      <c r="M55" s="617"/>
    </row>
    <row r="56" spans="1:13" s="81" customFormat="1" ht="17.100000000000001" customHeight="1">
      <c r="A56" s="1089"/>
      <c r="B56" s="1092"/>
      <c r="C56" s="620" t="s">
        <v>56</v>
      </c>
      <c r="D56" s="620"/>
      <c r="E56" s="622"/>
      <c r="F56" s="626"/>
      <c r="G56" s="627">
        <v>2632500</v>
      </c>
      <c r="H56" s="632"/>
      <c r="I56" s="625"/>
      <c r="J56" s="625"/>
      <c r="K56" s="625"/>
      <c r="L56" s="617"/>
      <c r="M56" s="617"/>
    </row>
    <row r="57" spans="1:13" s="81" customFormat="1" ht="17.100000000000001" customHeight="1">
      <c r="A57" s="1089"/>
      <c r="B57" s="1092"/>
      <c r="C57" s="620" t="s">
        <v>720</v>
      </c>
      <c r="D57" s="620"/>
      <c r="E57" s="622"/>
      <c r="F57" s="626"/>
      <c r="G57" s="627">
        <v>2632500</v>
      </c>
      <c r="H57" s="632"/>
      <c r="I57" s="625"/>
      <c r="J57" s="625"/>
      <c r="K57" s="625"/>
      <c r="L57" s="617"/>
      <c r="M57" s="617"/>
    </row>
    <row r="58" spans="1:13" s="81" customFormat="1" ht="17.100000000000001" customHeight="1">
      <c r="A58" s="1089"/>
      <c r="B58" s="1092"/>
      <c r="C58" s="620" t="s">
        <v>1583</v>
      </c>
      <c r="D58" s="620"/>
      <c r="E58" s="622"/>
      <c r="F58" s="626"/>
      <c r="G58" s="627">
        <v>2632500</v>
      </c>
      <c r="H58" s="632"/>
      <c r="I58" s="625"/>
      <c r="J58" s="625"/>
      <c r="K58" s="625"/>
      <c r="L58" s="617"/>
      <c r="M58" s="617"/>
    </row>
    <row r="59" spans="1:13" s="81" customFormat="1" ht="17.100000000000001" customHeight="1">
      <c r="A59" s="1089"/>
      <c r="B59" s="1092"/>
      <c r="C59" s="620" t="s">
        <v>57</v>
      </c>
      <c r="D59" s="620"/>
      <c r="E59" s="622"/>
      <c r="F59" s="626"/>
      <c r="G59" s="627"/>
      <c r="H59" s="627">
        <v>1765000</v>
      </c>
      <c r="I59" s="625"/>
      <c r="J59" s="625"/>
      <c r="K59" s="625"/>
      <c r="L59" s="617"/>
      <c r="M59" s="617"/>
    </row>
    <row r="60" spans="1:13" s="81" customFormat="1" ht="17.100000000000001" customHeight="1">
      <c r="A60" s="1089"/>
      <c r="B60" s="1092"/>
      <c r="C60" s="620" t="s">
        <v>498</v>
      </c>
      <c r="D60" s="620"/>
      <c r="E60" s="622"/>
      <c r="F60" s="626"/>
      <c r="G60" s="627"/>
      <c r="H60" s="627">
        <v>8525000</v>
      </c>
      <c r="I60" s="625"/>
      <c r="J60" s="625"/>
      <c r="K60" s="625"/>
      <c r="L60" s="617"/>
      <c r="M60" s="617"/>
    </row>
    <row r="61" spans="1:13" s="81" customFormat="1" ht="28.5" customHeight="1">
      <c r="A61" s="1089"/>
      <c r="B61" s="1092"/>
      <c r="C61" s="620" t="s">
        <v>1007</v>
      </c>
      <c r="D61" s="620"/>
      <c r="E61" s="622"/>
      <c r="F61" s="626"/>
      <c r="G61" s="627">
        <v>5000000</v>
      </c>
      <c r="H61" s="632"/>
      <c r="I61" s="625"/>
      <c r="J61" s="625"/>
      <c r="K61" s="625"/>
      <c r="L61" s="617"/>
      <c r="M61" s="617"/>
    </row>
    <row r="62" spans="1:13" s="81" customFormat="1" ht="17.100000000000001" customHeight="1">
      <c r="A62" s="1089"/>
      <c r="B62" s="1092"/>
      <c r="C62" s="620" t="s">
        <v>140</v>
      </c>
      <c r="D62" s="620"/>
      <c r="E62" s="622"/>
      <c r="F62" s="626"/>
      <c r="G62" s="627">
        <v>10000000</v>
      </c>
      <c r="H62" s="627"/>
      <c r="I62" s="625"/>
      <c r="J62" s="625"/>
      <c r="K62" s="625"/>
      <c r="L62" s="617"/>
      <c r="M62" s="617"/>
    </row>
    <row r="63" spans="1:13" s="81" customFormat="1" ht="17.100000000000001" customHeight="1">
      <c r="A63" s="1089"/>
      <c r="B63" s="1092"/>
      <c r="C63" s="633" t="s">
        <v>320</v>
      </c>
      <c r="D63" s="620"/>
      <c r="E63" s="622"/>
      <c r="F63" s="626"/>
      <c r="G63" s="627">
        <v>923200</v>
      </c>
      <c r="H63" s="626"/>
      <c r="I63" s="625"/>
      <c r="J63" s="625"/>
      <c r="K63" s="625"/>
      <c r="L63" s="617"/>
      <c r="M63" s="617"/>
    </row>
    <row r="64" spans="1:13" s="81" customFormat="1" ht="17.100000000000001" customHeight="1">
      <c r="A64" s="1089"/>
      <c r="B64" s="1092"/>
      <c r="C64" s="620" t="s">
        <v>168</v>
      </c>
      <c r="D64" s="620"/>
      <c r="E64" s="622"/>
      <c r="F64" s="626"/>
      <c r="G64" s="627">
        <v>5400000</v>
      </c>
      <c r="H64" s="626"/>
      <c r="I64" s="625"/>
      <c r="J64" s="625"/>
      <c r="K64" s="625"/>
      <c r="L64" s="617"/>
      <c r="M64" s="617"/>
    </row>
    <row r="65" spans="1:13" s="81" customFormat="1" ht="17.100000000000001" customHeight="1">
      <c r="A65" s="1089"/>
      <c r="B65" s="1092"/>
      <c r="C65" s="620" t="s">
        <v>313</v>
      </c>
      <c r="D65" s="620"/>
      <c r="E65" s="622"/>
      <c r="F65" s="626"/>
      <c r="G65" s="627">
        <v>5203800</v>
      </c>
      <c r="H65" s="626"/>
      <c r="I65" s="625"/>
      <c r="J65" s="625"/>
      <c r="K65" s="625"/>
      <c r="L65" s="617"/>
      <c r="M65" s="617"/>
    </row>
    <row r="66" spans="1:13" s="81" customFormat="1" ht="17.100000000000001" customHeight="1">
      <c r="A66" s="1089"/>
      <c r="B66" s="1092"/>
      <c r="C66" s="620" t="s">
        <v>317</v>
      </c>
      <c r="D66" s="620"/>
      <c r="E66" s="622"/>
      <c r="F66" s="626"/>
      <c r="G66" s="627">
        <v>923200</v>
      </c>
      <c r="H66" s="626"/>
      <c r="I66" s="625"/>
      <c r="J66" s="625"/>
      <c r="K66" s="625"/>
      <c r="L66" s="617"/>
      <c r="M66" s="617"/>
    </row>
    <row r="67" spans="1:13" s="81" customFormat="1" ht="17.100000000000001" customHeight="1">
      <c r="A67" s="1089"/>
      <c r="B67" s="1092"/>
      <c r="C67" s="620" t="s">
        <v>323</v>
      </c>
      <c r="D67" s="620"/>
      <c r="E67" s="622"/>
      <c r="F67" s="626"/>
      <c r="G67" s="627">
        <v>2599000</v>
      </c>
      <c r="H67" s="626"/>
      <c r="I67" s="625"/>
      <c r="J67" s="625"/>
      <c r="K67" s="625"/>
      <c r="L67" s="617"/>
      <c r="M67" s="617"/>
    </row>
    <row r="68" spans="1:13" s="81" customFormat="1" ht="23.25" customHeight="1">
      <c r="A68" s="1089"/>
      <c r="B68" s="1092"/>
      <c r="C68" s="119" t="s">
        <v>326</v>
      </c>
      <c r="D68" s="620"/>
      <c r="E68" s="622"/>
      <c r="F68" s="626"/>
      <c r="G68" s="627">
        <v>796700</v>
      </c>
      <c r="H68" s="626"/>
      <c r="I68" s="625"/>
      <c r="J68" s="625"/>
      <c r="K68" s="625"/>
      <c r="L68" s="617"/>
      <c r="M68" s="617"/>
    </row>
    <row r="69" spans="1:13" s="81" customFormat="1" ht="17.100000000000001" customHeight="1">
      <c r="A69" s="1089"/>
      <c r="B69" s="1092"/>
      <c r="C69" s="620" t="s">
        <v>330</v>
      </c>
      <c r="D69" s="620"/>
      <c r="E69" s="622"/>
      <c r="F69" s="626"/>
      <c r="G69" s="627">
        <v>817800</v>
      </c>
      <c r="H69" s="626"/>
      <c r="I69" s="625"/>
      <c r="J69" s="625"/>
      <c r="K69" s="625"/>
      <c r="L69" s="617"/>
      <c r="M69" s="617"/>
    </row>
    <row r="70" spans="1:13" s="81" customFormat="1" ht="17.100000000000001" customHeight="1">
      <c r="A70" s="1089"/>
      <c r="B70" s="1092"/>
      <c r="C70" s="620" t="s">
        <v>170</v>
      </c>
      <c r="D70" s="620"/>
      <c r="E70" s="622"/>
      <c r="F70" s="614">
        <v>50000000</v>
      </c>
      <c r="G70" s="627"/>
      <c r="H70" s="626"/>
      <c r="I70" s="625"/>
      <c r="J70" s="625"/>
      <c r="K70" s="625"/>
      <c r="L70" s="617"/>
      <c r="M70" s="617"/>
    </row>
    <row r="71" spans="1:13" s="81" customFormat="1" ht="17.100000000000001" customHeight="1">
      <c r="A71" s="1089"/>
      <c r="B71" s="1092"/>
      <c r="C71" s="620" t="s">
        <v>150</v>
      </c>
      <c r="D71" s="620"/>
      <c r="E71" s="622"/>
      <c r="F71" s="614"/>
      <c r="G71" s="627">
        <v>5030000</v>
      </c>
      <c r="H71" s="626"/>
      <c r="I71" s="625"/>
      <c r="J71" s="625"/>
      <c r="K71" s="625"/>
      <c r="L71" s="617"/>
      <c r="M71" s="617"/>
    </row>
    <row r="72" spans="1:13" s="81" customFormat="1" ht="17.100000000000001" customHeight="1">
      <c r="A72" s="1089"/>
      <c r="B72" s="1092"/>
      <c r="C72" s="620" t="s">
        <v>127</v>
      </c>
      <c r="D72" s="620"/>
      <c r="E72" s="622"/>
      <c r="F72" s="626"/>
      <c r="G72" s="627">
        <v>10050000</v>
      </c>
      <c r="H72" s="626"/>
      <c r="I72" s="625"/>
      <c r="J72" s="625"/>
      <c r="K72" s="625"/>
      <c r="L72" s="617"/>
      <c r="M72" s="617"/>
    </row>
    <row r="73" spans="1:13" s="81" customFormat="1" ht="17.100000000000001" customHeight="1">
      <c r="A73" s="1089"/>
      <c r="B73" s="1092"/>
      <c r="C73" s="620" t="s">
        <v>152</v>
      </c>
      <c r="D73" s="620"/>
      <c r="E73" s="622"/>
      <c r="F73" s="626"/>
      <c r="G73" s="627">
        <v>8555000</v>
      </c>
      <c r="H73" s="634"/>
      <c r="I73" s="625"/>
      <c r="J73" s="625"/>
      <c r="K73" s="625"/>
      <c r="L73" s="617"/>
      <c r="M73" s="617"/>
    </row>
    <row r="74" spans="1:13" s="81" customFormat="1" ht="17.100000000000001" customHeight="1">
      <c r="A74" s="1089"/>
      <c r="B74" s="1092"/>
      <c r="C74" s="620" t="s">
        <v>157</v>
      </c>
      <c r="D74" s="620"/>
      <c r="E74" s="635"/>
      <c r="F74" s="626"/>
      <c r="G74" s="627"/>
      <c r="H74" s="634">
        <v>1965000</v>
      </c>
      <c r="I74" s="636"/>
      <c r="J74" s="637"/>
      <c r="K74" s="636"/>
      <c r="L74" s="617"/>
      <c r="M74" s="617"/>
    </row>
    <row r="75" spans="1:13" s="81" customFormat="1" ht="17.100000000000001" customHeight="1">
      <c r="A75" s="1089"/>
      <c r="B75" s="1092"/>
      <c r="C75" s="620" t="s">
        <v>404</v>
      </c>
      <c r="D75" s="620"/>
      <c r="E75" s="636"/>
      <c r="F75" s="638"/>
      <c r="G75" s="627"/>
      <c r="H75" s="628">
        <v>2585000</v>
      </c>
      <c r="I75" s="637"/>
      <c r="J75" s="637"/>
      <c r="K75" s="636"/>
      <c r="L75" s="617"/>
      <c r="M75" s="617"/>
    </row>
    <row r="76" spans="1:13" s="81" customFormat="1" ht="17.100000000000001" customHeight="1">
      <c r="A76" s="1089"/>
      <c r="B76" s="1092"/>
      <c r="C76" s="639" t="s">
        <v>99</v>
      </c>
      <c r="D76" s="620"/>
      <c r="E76" s="636"/>
      <c r="F76" s="640"/>
      <c r="G76" s="627"/>
      <c r="H76" s="628">
        <v>2705000</v>
      </c>
      <c r="I76" s="637"/>
      <c r="J76" s="637"/>
      <c r="K76" s="636"/>
      <c r="L76" s="617"/>
      <c r="M76" s="617"/>
    </row>
    <row r="77" spans="1:13" s="81" customFormat="1" ht="17.100000000000001" customHeight="1">
      <c r="A77" s="1089"/>
      <c r="B77" s="1092"/>
      <c r="C77" s="620" t="s">
        <v>141</v>
      </c>
      <c r="D77" s="620"/>
      <c r="E77" s="636"/>
      <c r="F77" s="634"/>
      <c r="G77" s="627"/>
      <c r="H77" s="628">
        <v>3180000</v>
      </c>
      <c r="I77" s="637"/>
      <c r="J77" s="637"/>
      <c r="K77" s="636"/>
      <c r="L77" s="617"/>
      <c r="M77" s="617"/>
    </row>
    <row r="78" spans="1:13" s="81" customFormat="1" ht="17.100000000000001" customHeight="1">
      <c r="A78" s="1090"/>
      <c r="B78" s="1093"/>
      <c r="C78" s="620" t="s">
        <v>59</v>
      </c>
      <c r="D78" s="620"/>
      <c r="E78" s="636"/>
      <c r="F78" s="632"/>
      <c r="G78" s="627"/>
      <c r="H78" s="628">
        <v>3500000</v>
      </c>
      <c r="I78" s="637"/>
      <c r="J78" s="637"/>
      <c r="K78" s="636"/>
      <c r="L78" s="617"/>
      <c r="M78" s="617"/>
    </row>
    <row r="79" spans="1:13" s="81" customFormat="1" ht="27" customHeight="1">
      <c r="A79" s="641" t="s">
        <v>599</v>
      </c>
      <c r="B79" s="1091" t="s">
        <v>600</v>
      </c>
      <c r="C79" s="642" t="s">
        <v>1440</v>
      </c>
      <c r="D79" s="621" t="s">
        <v>1060</v>
      </c>
      <c r="E79" s="643"/>
      <c r="F79" s="632"/>
      <c r="G79" s="632">
        <v>5000000</v>
      </c>
      <c r="H79" s="626"/>
      <c r="I79" s="636"/>
      <c r="J79" s="637"/>
      <c r="K79" s="636"/>
      <c r="L79" s="644">
        <f>SUM(E79:H160)</f>
        <v>5294120000</v>
      </c>
      <c r="M79" s="617"/>
    </row>
    <row r="80" spans="1:13" s="81" customFormat="1" ht="63" customHeight="1">
      <c r="A80" s="645"/>
      <c r="B80" s="1092"/>
      <c r="C80" s="610" t="s">
        <v>921</v>
      </c>
      <c r="D80" s="646"/>
      <c r="E80" s="636"/>
      <c r="F80" s="632">
        <v>10000000</v>
      </c>
      <c r="G80" s="632">
        <v>0</v>
      </c>
      <c r="H80" s="626"/>
      <c r="I80" s="636"/>
      <c r="J80" s="637"/>
      <c r="K80" s="636"/>
      <c r="L80" s="617"/>
      <c r="M80" s="617"/>
    </row>
    <row r="81" spans="1:13" s="81" customFormat="1" ht="17.100000000000001" customHeight="1">
      <c r="A81" s="645"/>
      <c r="B81" s="1092"/>
      <c r="C81" s="647" t="s">
        <v>333</v>
      </c>
      <c r="D81" s="647"/>
      <c r="E81" s="636"/>
      <c r="F81" s="632"/>
      <c r="G81" s="632">
        <v>100000000</v>
      </c>
      <c r="H81" s="626"/>
      <c r="I81" s="636"/>
      <c r="J81" s="637"/>
      <c r="K81" s="636"/>
      <c r="L81" s="617"/>
      <c r="M81" s="617"/>
    </row>
    <row r="82" spans="1:13" s="81" customFormat="1" ht="17.100000000000001" customHeight="1">
      <c r="A82" s="645"/>
      <c r="B82" s="1092"/>
      <c r="C82" s="648" t="s">
        <v>1411</v>
      </c>
      <c r="D82" s="648"/>
      <c r="E82" s="636"/>
      <c r="F82" s="632"/>
      <c r="G82" s="632">
        <v>80000000</v>
      </c>
      <c r="H82" s="626"/>
      <c r="I82" s="636"/>
      <c r="J82" s="637"/>
      <c r="K82" s="636"/>
      <c r="L82" s="617"/>
      <c r="M82" s="617"/>
    </row>
    <row r="83" spans="1:13" s="81" customFormat="1" ht="17.100000000000001" customHeight="1">
      <c r="A83" s="645"/>
      <c r="B83" s="1092"/>
      <c r="C83" s="648" t="s">
        <v>1469</v>
      </c>
      <c r="D83" s="648"/>
      <c r="E83" s="636"/>
      <c r="F83" s="632"/>
      <c r="G83" s="632">
        <v>50000000</v>
      </c>
      <c r="H83" s="626"/>
      <c r="I83" s="636"/>
      <c r="J83" s="637"/>
      <c r="K83" s="636"/>
      <c r="L83" s="617"/>
      <c r="M83" s="617"/>
    </row>
    <row r="84" spans="1:13" s="81" customFormat="1" ht="17.100000000000001" customHeight="1">
      <c r="A84" s="645"/>
      <c r="B84" s="1092"/>
      <c r="C84" s="648" t="s">
        <v>1436</v>
      </c>
      <c r="D84" s="648"/>
      <c r="E84" s="636"/>
      <c r="F84" s="632"/>
      <c r="G84" s="632">
        <v>10000000</v>
      </c>
      <c r="H84" s="626"/>
      <c r="I84" s="636"/>
      <c r="J84" s="637"/>
      <c r="K84" s="636"/>
      <c r="L84" s="617"/>
      <c r="M84" s="617"/>
    </row>
    <row r="85" spans="1:13" s="81" customFormat="1" ht="17.100000000000001" customHeight="1">
      <c r="A85" s="645"/>
      <c r="B85" s="1092"/>
      <c r="C85" s="648" t="s">
        <v>1470</v>
      </c>
      <c r="D85" s="648"/>
      <c r="E85" s="636"/>
      <c r="F85" s="632"/>
      <c r="G85" s="632">
        <v>10000000</v>
      </c>
      <c r="H85" s="626"/>
      <c r="I85" s="636"/>
      <c r="J85" s="637"/>
      <c r="K85" s="636"/>
      <c r="L85" s="617"/>
      <c r="M85" s="617"/>
    </row>
    <row r="86" spans="1:13" s="81" customFormat="1" ht="17.100000000000001" customHeight="1">
      <c r="A86" s="645"/>
      <c r="B86" s="1092"/>
      <c r="C86" s="648" t="s">
        <v>1471</v>
      </c>
      <c r="D86" s="648"/>
      <c r="E86" s="636"/>
      <c r="F86" s="632"/>
      <c r="G86" s="632">
        <v>10000000</v>
      </c>
      <c r="H86" s="626"/>
      <c r="I86" s="636"/>
      <c r="J86" s="637"/>
      <c r="K86" s="636"/>
      <c r="L86" s="617"/>
      <c r="M86" s="617"/>
    </row>
    <row r="87" spans="1:13" s="81" customFormat="1" ht="31.5" customHeight="1">
      <c r="A87" s="645"/>
      <c r="B87" s="1092"/>
      <c r="C87" s="648" t="s">
        <v>839</v>
      </c>
      <c r="D87" s="648"/>
      <c r="E87" s="636"/>
      <c r="F87" s="632"/>
      <c r="G87" s="632">
        <v>10000000</v>
      </c>
      <c r="H87" s="626"/>
      <c r="I87" s="636"/>
      <c r="J87" s="637"/>
      <c r="K87" s="636"/>
      <c r="L87" s="617"/>
      <c r="M87" s="617"/>
    </row>
    <row r="88" spans="1:13" s="81" customFormat="1" ht="31.5" customHeight="1">
      <c r="A88" s="645"/>
      <c r="B88" s="1092"/>
      <c r="C88" s="648" t="s">
        <v>1530</v>
      </c>
      <c r="D88" s="648"/>
      <c r="E88" s="636"/>
      <c r="F88" s="632">
        <v>5000000</v>
      </c>
      <c r="G88" s="632"/>
      <c r="H88" s="626"/>
      <c r="I88" s="636"/>
      <c r="J88" s="637"/>
      <c r="K88" s="636"/>
      <c r="L88" s="617"/>
      <c r="M88" s="617"/>
    </row>
    <row r="89" spans="1:13" s="81" customFormat="1" ht="32.25" customHeight="1">
      <c r="A89" s="649"/>
      <c r="B89" s="1092"/>
      <c r="C89" s="650" t="s">
        <v>336</v>
      </c>
      <c r="D89" s="621"/>
      <c r="E89" s="643">
        <v>30000000</v>
      </c>
      <c r="F89" s="632"/>
      <c r="G89" s="651"/>
      <c r="H89" s="626"/>
      <c r="I89" s="636"/>
      <c r="J89" s="637"/>
      <c r="K89" s="636"/>
      <c r="L89" s="644"/>
      <c r="M89" s="617"/>
    </row>
    <row r="90" spans="1:13" s="81" customFormat="1" ht="25.5" customHeight="1">
      <c r="A90" s="645"/>
      <c r="B90" s="1092"/>
      <c r="C90" s="648" t="s">
        <v>1008</v>
      </c>
      <c r="D90" s="648"/>
      <c r="E90" s="636"/>
      <c r="F90" s="632">
        <v>20000000</v>
      </c>
      <c r="G90" s="632"/>
      <c r="H90" s="626"/>
      <c r="I90" s="636"/>
      <c r="J90" s="637"/>
      <c r="K90" s="636"/>
      <c r="L90" s="617"/>
      <c r="M90" s="617"/>
    </row>
    <row r="91" spans="1:13" s="81" customFormat="1" ht="25.5" customHeight="1">
      <c r="A91" s="645"/>
      <c r="B91" s="1092"/>
      <c r="C91" s="648" t="s">
        <v>1009</v>
      </c>
      <c r="D91" s="648"/>
      <c r="E91" s="636"/>
      <c r="F91" s="632">
        <v>10000000</v>
      </c>
      <c r="G91" s="632"/>
      <c r="H91" s="626"/>
      <c r="I91" s="636"/>
      <c r="J91" s="637"/>
      <c r="K91" s="636"/>
      <c r="L91" s="617"/>
      <c r="M91" s="617"/>
    </row>
    <row r="92" spans="1:13" s="81" customFormat="1" ht="17.100000000000001" customHeight="1">
      <c r="A92" s="645"/>
      <c r="B92" s="1092"/>
      <c r="C92" s="648" t="s">
        <v>1010</v>
      </c>
      <c r="D92" s="648"/>
      <c r="E92" s="636"/>
      <c r="F92" s="632">
        <v>10000000</v>
      </c>
      <c r="G92" s="632"/>
      <c r="H92" s="626"/>
      <c r="I92" s="636"/>
      <c r="J92" s="637"/>
      <c r="K92" s="636"/>
      <c r="L92" s="617"/>
      <c r="M92" s="617"/>
    </row>
    <row r="93" spans="1:13" s="81" customFormat="1" ht="33.75" customHeight="1">
      <c r="A93" s="645"/>
      <c r="B93" s="1092"/>
      <c r="C93" s="648" t="s">
        <v>153</v>
      </c>
      <c r="D93" s="648"/>
      <c r="E93" s="636"/>
      <c r="F93" s="632">
        <v>22520000</v>
      </c>
      <c r="G93" s="632"/>
      <c r="H93" s="626"/>
      <c r="I93" s="636"/>
      <c r="J93" s="637"/>
      <c r="K93" s="636"/>
      <c r="L93" s="617"/>
      <c r="M93" s="617"/>
    </row>
    <row r="94" spans="1:13" s="81" customFormat="1" ht="25.5" customHeight="1">
      <c r="A94" s="645"/>
      <c r="B94" s="1092"/>
      <c r="C94" s="648" t="s">
        <v>1320</v>
      </c>
      <c r="D94" s="648"/>
      <c r="E94" s="636"/>
      <c r="F94" s="632">
        <v>5000000</v>
      </c>
      <c r="G94" s="632"/>
      <c r="H94" s="626"/>
      <c r="I94" s="636"/>
      <c r="J94" s="637"/>
      <c r="K94" s="636"/>
      <c r="L94" s="617"/>
      <c r="M94" s="617"/>
    </row>
    <row r="95" spans="1:13" s="81" customFormat="1" ht="31.5" customHeight="1">
      <c r="A95" s="645"/>
      <c r="B95" s="1092"/>
      <c r="C95" s="630" t="s">
        <v>1011</v>
      </c>
      <c r="D95" s="630"/>
      <c r="E95" s="636"/>
      <c r="F95" s="632">
        <v>42000000</v>
      </c>
      <c r="G95" s="632"/>
      <c r="H95" s="626"/>
      <c r="I95" s="636"/>
      <c r="J95" s="637"/>
      <c r="K95" s="636"/>
      <c r="L95" s="617"/>
      <c r="M95" s="617"/>
    </row>
    <row r="96" spans="1:13" s="81" customFormat="1" ht="24" customHeight="1">
      <c r="A96" s="645"/>
      <c r="B96" s="1092"/>
      <c r="C96" s="630" t="s">
        <v>1012</v>
      </c>
      <c r="D96" s="630"/>
      <c r="E96" s="636"/>
      <c r="F96" s="632">
        <v>5000000</v>
      </c>
      <c r="G96" s="632"/>
      <c r="H96" s="626"/>
      <c r="I96" s="636"/>
      <c r="J96" s="637"/>
      <c r="K96" s="636"/>
      <c r="L96" s="617"/>
      <c r="M96" s="617"/>
    </row>
    <row r="97" spans="1:13" s="81" customFormat="1" ht="24" customHeight="1">
      <c r="A97" s="645"/>
      <c r="B97" s="1092"/>
      <c r="C97" s="630" t="s">
        <v>1013</v>
      </c>
      <c r="D97" s="630"/>
      <c r="E97" s="636"/>
      <c r="F97" s="632">
        <v>36000000</v>
      </c>
      <c r="G97" s="632"/>
      <c r="H97" s="626"/>
      <c r="I97" s="636"/>
      <c r="J97" s="637"/>
      <c r="K97" s="636"/>
      <c r="L97" s="617"/>
      <c r="M97" s="617"/>
    </row>
    <row r="98" spans="1:13" s="81" customFormat="1" ht="29.25" customHeight="1">
      <c r="A98" s="645"/>
      <c r="B98" s="1092"/>
      <c r="C98" s="630" t="s">
        <v>1014</v>
      </c>
      <c r="D98" s="630"/>
      <c r="E98" s="636"/>
      <c r="F98" s="632">
        <v>26250000</v>
      </c>
      <c r="G98" s="632"/>
      <c r="H98" s="626"/>
      <c r="I98" s="636"/>
      <c r="J98" s="637"/>
      <c r="K98" s="636"/>
      <c r="L98" s="617"/>
      <c r="M98" s="617"/>
    </row>
    <row r="99" spans="1:13" s="81" customFormat="1" ht="29.25" customHeight="1">
      <c r="A99" s="645"/>
      <c r="B99" s="1092"/>
      <c r="C99" s="630" t="s">
        <v>1015</v>
      </c>
      <c r="D99" s="630"/>
      <c r="E99" s="636"/>
      <c r="F99" s="632">
        <v>45000000</v>
      </c>
      <c r="G99" s="632"/>
      <c r="H99" s="626"/>
      <c r="I99" s="636"/>
      <c r="J99" s="637"/>
      <c r="K99" s="636"/>
      <c r="L99" s="617"/>
      <c r="M99" s="617"/>
    </row>
    <row r="100" spans="1:13" s="81" customFormat="1" ht="17.100000000000001" customHeight="1">
      <c r="A100" s="645"/>
      <c r="B100" s="1092"/>
      <c r="C100" s="652" t="s">
        <v>139</v>
      </c>
      <c r="D100" s="652"/>
      <c r="E100" s="636"/>
      <c r="F100" s="632">
        <v>1860000</v>
      </c>
      <c r="G100" s="632">
        <v>0</v>
      </c>
      <c r="H100" s="626"/>
      <c r="I100" s="636"/>
      <c r="J100" s="637"/>
      <c r="K100" s="636"/>
      <c r="L100" s="617"/>
      <c r="M100" s="617"/>
    </row>
    <row r="101" spans="1:13" s="81" customFormat="1" ht="17.100000000000001" customHeight="1">
      <c r="A101" s="645"/>
      <c r="B101" s="1092"/>
      <c r="C101" s="652" t="s">
        <v>1473</v>
      </c>
      <c r="D101" s="652"/>
      <c r="E101" s="636"/>
      <c r="F101" s="632">
        <v>30000000</v>
      </c>
      <c r="G101" s="632"/>
      <c r="H101" s="626"/>
      <c r="I101" s="636"/>
      <c r="J101" s="637"/>
      <c r="K101" s="636"/>
      <c r="L101" s="617"/>
      <c r="M101" s="617"/>
    </row>
    <row r="102" spans="1:13" s="81" customFormat="1" ht="17.100000000000001" customHeight="1">
      <c r="A102" s="645"/>
      <c r="B102" s="1092"/>
      <c r="C102" s="630" t="s">
        <v>1016</v>
      </c>
      <c r="D102" s="630"/>
      <c r="E102" s="636"/>
      <c r="F102" s="632">
        <v>30000000</v>
      </c>
      <c r="G102" s="632">
        <v>0</v>
      </c>
      <c r="H102" s="626"/>
      <c r="I102" s="636"/>
      <c r="J102" s="637"/>
      <c r="K102" s="636"/>
      <c r="L102" s="617"/>
      <c r="M102" s="617"/>
    </row>
    <row r="103" spans="1:13" s="81" customFormat="1" ht="17.100000000000001" customHeight="1">
      <c r="A103" s="645"/>
      <c r="B103" s="1092"/>
      <c r="C103" s="630" t="s">
        <v>1017</v>
      </c>
      <c r="D103" s="630"/>
      <c r="E103" s="636"/>
      <c r="F103" s="632">
        <v>30000000</v>
      </c>
      <c r="G103" s="632"/>
      <c r="H103" s="626"/>
      <c r="I103" s="636"/>
      <c r="J103" s="637"/>
      <c r="K103" s="636"/>
      <c r="L103" s="617"/>
      <c r="M103" s="617"/>
    </row>
    <row r="104" spans="1:13" s="81" customFormat="1" ht="17.100000000000001" customHeight="1">
      <c r="A104" s="645"/>
      <c r="B104" s="1092"/>
      <c r="C104" s="630" t="s">
        <v>343</v>
      </c>
      <c r="D104" s="630"/>
      <c r="E104" s="636"/>
      <c r="F104" s="632">
        <v>2787500</v>
      </c>
      <c r="G104" s="632">
        <v>0</v>
      </c>
      <c r="H104" s="626"/>
      <c r="I104" s="636"/>
      <c r="J104" s="637"/>
      <c r="K104" s="636"/>
      <c r="L104" s="617"/>
      <c r="M104" s="617"/>
    </row>
    <row r="105" spans="1:13" s="81" customFormat="1" ht="17.100000000000001" customHeight="1">
      <c r="A105" s="645"/>
      <c r="B105" s="1092"/>
      <c r="C105" s="630" t="s">
        <v>950</v>
      </c>
      <c r="D105" s="630"/>
      <c r="E105" s="636"/>
      <c r="F105" s="632">
        <v>2787500</v>
      </c>
      <c r="G105" s="632"/>
      <c r="H105" s="626"/>
      <c r="I105" s="636"/>
      <c r="J105" s="637"/>
      <c r="K105" s="636"/>
      <c r="L105" s="617"/>
      <c r="M105" s="617"/>
    </row>
    <row r="106" spans="1:13" s="81" customFormat="1" ht="17.100000000000001" customHeight="1">
      <c r="A106" s="645"/>
      <c r="B106" s="1092"/>
      <c r="C106" s="630" t="s">
        <v>1321</v>
      </c>
      <c r="D106" s="630"/>
      <c r="E106" s="636"/>
      <c r="F106" s="632">
        <v>2787500</v>
      </c>
      <c r="G106" s="653">
        <v>0</v>
      </c>
      <c r="H106" s="634"/>
      <c r="I106" s="636"/>
      <c r="J106" s="637"/>
      <c r="K106" s="636"/>
      <c r="L106" s="617"/>
      <c r="M106" s="617"/>
    </row>
    <row r="107" spans="1:13" s="81" customFormat="1" ht="17.100000000000001" customHeight="1">
      <c r="A107" s="645"/>
      <c r="B107" s="1092"/>
      <c r="C107" s="630" t="s">
        <v>144</v>
      </c>
      <c r="D107" s="630"/>
      <c r="E107" s="636"/>
      <c r="F107" s="654">
        <v>2787500</v>
      </c>
      <c r="G107" s="653"/>
      <c r="H107" s="634"/>
      <c r="I107" s="636"/>
      <c r="J107" s="637"/>
      <c r="K107" s="636"/>
      <c r="L107" s="617"/>
      <c r="M107" s="617"/>
    </row>
    <row r="108" spans="1:13" s="81" customFormat="1" ht="17.100000000000001" customHeight="1">
      <c r="A108" s="645"/>
      <c r="B108" s="1092"/>
      <c r="C108" s="630" t="s">
        <v>405</v>
      </c>
      <c r="D108" s="630"/>
      <c r="E108" s="636"/>
      <c r="F108" s="653">
        <v>10492500</v>
      </c>
      <c r="G108" s="654"/>
      <c r="H108" s="634"/>
      <c r="I108" s="636"/>
      <c r="J108" s="637"/>
      <c r="K108" s="636"/>
      <c r="L108" s="617"/>
      <c r="M108" s="617"/>
    </row>
    <row r="109" spans="1:13" s="81" customFormat="1" ht="17.100000000000001" customHeight="1">
      <c r="A109" s="645"/>
      <c r="B109" s="1092"/>
      <c r="C109" s="655" t="s">
        <v>1018</v>
      </c>
      <c r="D109" s="655"/>
      <c r="E109" s="636"/>
      <c r="F109" s="634">
        <v>2787500</v>
      </c>
      <c r="G109" s="653"/>
      <c r="H109" s="634"/>
      <c r="I109" s="636"/>
      <c r="J109" s="637"/>
      <c r="K109" s="636"/>
      <c r="L109" s="617"/>
      <c r="M109" s="617"/>
    </row>
    <row r="110" spans="1:13" s="81" customFormat="1" ht="17.100000000000001" customHeight="1">
      <c r="A110" s="645"/>
      <c r="B110" s="1092"/>
      <c r="C110" s="655" t="s">
        <v>345</v>
      </c>
      <c r="D110" s="655"/>
      <c r="E110" s="636"/>
      <c r="F110" s="634">
        <v>7000000</v>
      </c>
      <c r="G110" s="653">
        <v>0</v>
      </c>
      <c r="H110" s="634"/>
      <c r="I110" s="636"/>
      <c r="J110" s="637"/>
      <c r="K110" s="636"/>
      <c r="L110" s="617"/>
      <c r="M110" s="617"/>
    </row>
    <row r="111" spans="1:13" s="81" customFormat="1" ht="17.100000000000001" customHeight="1">
      <c r="A111" s="645"/>
      <c r="B111" s="1092"/>
      <c r="C111" s="655" t="s">
        <v>533</v>
      </c>
      <c r="D111" s="655"/>
      <c r="E111" s="636"/>
      <c r="F111" s="634">
        <v>2787500</v>
      </c>
      <c r="G111" s="653"/>
      <c r="H111" s="634"/>
      <c r="I111" s="636"/>
      <c r="J111" s="637"/>
      <c r="K111" s="636"/>
      <c r="L111" s="617"/>
      <c r="M111" s="617"/>
    </row>
    <row r="112" spans="1:13" s="81" customFormat="1" ht="17.100000000000001" customHeight="1">
      <c r="A112" s="645"/>
      <c r="B112" s="1092"/>
      <c r="C112" s="655" t="s">
        <v>539</v>
      </c>
      <c r="D112" s="655"/>
      <c r="E112" s="636"/>
      <c r="F112" s="634">
        <v>2000000</v>
      </c>
      <c r="G112" s="653"/>
      <c r="H112" s="634"/>
      <c r="I112" s="636"/>
      <c r="J112" s="637"/>
      <c r="K112" s="636"/>
      <c r="L112" s="617"/>
      <c r="M112" s="617"/>
    </row>
    <row r="113" spans="1:13" s="81" customFormat="1" ht="17.100000000000001" customHeight="1">
      <c r="A113" s="645"/>
      <c r="B113" s="1092"/>
      <c r="C113" s="655" t="s">
        <v>713</v>
      </c>
      <c r="D113" s="655"/>
      <c r="E113" s="636"/>
      <c r="F113" s="634">
        <v>3000000</v>
      </c>
      <c r="G113" s="653"/>
      <c r="H113" s="634"/>
      <c r="I113" s="636"/>
      <c r="J113" s="637"/>
      <c r="K113" s="636"/>
      <c r="L113" s="617"/>
      <c r="M113" s="617"/>
    </row>
    <row r="114" spans="1:13" s="81" customFormat="1" ht="17.100000000000001" customHeight="1">
      <c r="A114" s="645"/>
      <c r="B114" s="1092"/>
      <c r="C114" s="655" t="s">
        <v>1379</v>
      </c>
      <c r="D114" s="655"/>
      <c r="E114" s="636"/>
      <c r="F114" s="634">
        <v>3000000</v>
      </c>
      <c r="G114" s="653"/>
      <c r="H114" s="634"/>
      <c r="I114" s="636"/>
      <c r="J114" s="637"/>
      <c r="K114" s="636"/>
      <c r="L114" s="617"/>
      <c r="M114" s="617"/>
    </row>
    <row r="115" spans="1:13" s="81" customFormat="1" ht="17.100000000000001" customHeight="1">
      <c r="A115" s="645"/>
      <c r="B115" s="1092"/>
      <c r="C115" s="630" t="s">
        <v>1019</v>
      </c>
      <c r="D115" s="630"/>
      <c r="E115" s="636"/>
      <c r="F115" s="634">
        <v>30000000</v>
      </c>
      <c r="G115" s="634">
        <v>0</v>
      </c>
      <c r="H115" s="634"/>
      <c r="I115" s="636"/>
      <c r="J115" s="637"/>
      <c r="K115" s="636"/>
      <c r="L115" s="617"/>
      <c r="M115" s="617"/>
    </row>
    <row r="116" spans="1:13" s="81" customFormat="1" ht="29.25" customHeight="1">
      <c r="A116" s="645"/>
      <c r="B116" s="1092"/>
      <c r="C116" s="630" t="s">
        <v>1020</v>
      </c>
      <c r="D116" s="630"/>
      <c r="E116" s="636"/>
      <c r="F116" s="634">
        <v>50000000</v>
      </c>
      <c r="G116" s="634"/>
      <c r="H116" s="634"/>
      <c r="I116" s="636"/>
      <c r="J116" s="637"/>
      <c r="K116" s="636"/>
      <c r="L116" s="617"/>
      <c r="M116" s="617"/>
    </row>
    <row r="117" spans="1:13" s="81" customFormat="1" ht="17.100000000000001" customHeight="1">
      <c r="A117" s="645"/>
      <c r="B117" s="1092"/>
      <c r="C117" s="630" t="s">
        <v>1021</v>
      </c>
      <c r="D117" s="630"/>
      <c r="E117" s="636"/>
      <c r="F117" s="634">
        <v>10000000</v>
      </c>
      <c r="G117" s="634"/>
      <c r="H117" s="634"/>
      <c r="I117" s="636"/>
      <c r="J117" s="637"/>
      <c r="K117" s="636"/>
      <c r="L117" s="617"/>
      <c r="M117" s="617"/>
    </row>
    <row r="118" spans="1:13" s="81" customFormat="1" ht="17.100000000000001" customHeight="1">
      <c r="A118" s="645"/>
      <c r="B118" s="1092"/>
      <c r="C118" s="648" t="s">
        <v>1022</v>
      </c>
      <c r="D118" s="648"/>
      <c r="E118" s="636"/>
      <c r="F118" s="634">
        <v>241272500</v>
      </c>
      <c r="G118" s="634"/>
      <c r="H118" s="626"/>
      <c r="I118" s="636"/>
      <c r="J118" s="637"/>
      <c r="K118" s="636"/>
      <c r="L118" s="617"/>
      <c r="M118" s="617"/>
    </row>
    <row r="119" spans="1:13" s="81" customFormat="1" ht="17.100000000000001" customHeight="1">
      <c r="A119" s="645"/>
      <c r="B119" s="1092"/>
      <c r="C119" s="648" t="s">
        <v>1023</v>
      </c>
      <c r="D119" s="648"/>
      <c r="E119" s="636"/>
      <c r="F119" s="634"/>
      <c r="G119" s="634">
        <v>300000000</v>
      </c>
      <c r="H119" s="626"/>
      <c r="I119" s="636"/>
      <c r="J119" s="637"/>
      <c r="K119" s="636"/>
      <c r="L119" s="617"/>
      <c r="M119" s="617"/>
    </row>
    <row r="120" spans="1:13" s="81" customFormat="1" ht="17.100000000000001" customHeight="1">
      <c r="A120" s="645"/>
      <c r="B120" s="1092"/>
      <c r="C120" s="656" t="s">
        <v>856</v>
      </c>
      <c r="D120" s="656"/>
      <c r="E120" s="636"/>
      <c r="F120" s="634">
        <v>100000000</v>
      </c>
      <c r="G120" s="634"/>
      <c r="H120" s="626"/>
      <c r="I120" s="636"/>
      <c r="J120" s="637"/>
      <c r="K120" s="636"/>
      <c r="L120" s="617"/>
      <c r="M120" s="617"/>
    </row>
    <row r="121" spans="1:13" s="81" customFormat="1" ht="17.100000000000001" customHeight="1">
      <c r="A121" s="645"/>
      <c r="B121" s="1092"/>
      <c r="C121" s="650" t="s">
        <v>1437</v>
      </c>
      <c r="D121" s="656"/>
      <c r="E121" s="636"/>
      <c r="F121" s="634">
        <v>100000000</v>
      </c>
      <c r="G121" s="634"/>
      <c r="H121" s="626"/>
      <c r="I121" s="636"/>
      <c r="J121" s="637"/>
      <c r="K121" s="636"/>
      <c r="L121" s="617"/>
      <c r="M121" s="617"/>
    </row>
    <row r="122" spans="1:13" s="81" customFormat="1" ht="29.25" customHeight="1">
      <c r="A122" s="645"/>
      <c r="B122" s="1092"/>
      <c r="C122" s="656" t="s">
        <v>1024</v>
      </c>
      <c r="D122" s="656"/>
      <c r="E122" s="636"/>
      <c r="F122" s="634"/>
      <c r="G122" s="634">
        <v>50000000</v>
      </c>
      <c r="H122" s="626"/>
      <c r="I122" s="636"/>
      <c r="J122" s="637"/>
      <c r="K122" s="636"/>
      <c r="L122" s="617"/>
      <c r="M122" s="617"/>
    </row>
    <row r="123" spans="1:13" s="81" customFormat="1" ht="28.5" customHeight="1">
      <c r="A123" s="645"/>
      <c r="B123" s="1092"/>
      <c r="C123" s="656" t="s">
        <v>1025</v>
      </c>
      <c r="D123" s="656"/>
      <c r="E123" s="636"/>
      <c r="F123" s="628"/>
      <c r="G123" s="657">
        <v>50000000</v>
      </c>
      <c r="H123" s="626"/>
      <c r="I123" s="636"/>
      <c r="J123" s="637"/>
      <c r="K123" s="636"/>
      <c r="L123" s="617"/>
      <c r="M123" s="617"/>
    </row>
    <row r="124" spans="1:13" s="81" customFormat="1" ht="22.5" customHeight="1">
      <c r="A124" s="645"/>
      <c r="B124" s="1092"/>
      <c r="C124" s="656" t="s">
        <v>1026</v>
      </c>
      <c r="D124" s="656"/>
      <c r="E124" s="636"/>
      <c r="F124" s="628">
        <v>50000000</v>
      </c>
      <c r="G124" s="657"/>
      <c r="H124" s="626"/>
      <c r="I124" s="636"/>
      <c r="J124" s="637"/>
      <c r="K124" s="636"/>
      <c r="L124" s="617"/>
      <c r="M124" s="617"/>
    </row>
    <row r="125" spans="1:13" s="81" customFormat="1" ht="25.5" customHeight="1">
      <c r="A125" s="645"/>
      <c r="B125" s="1092"/>
      <c r="C125" s="656" t="s">
        <v>1027</v>
      </c>
      <c r="D125" s="656"/>
      <c r="E125" s="636"/>
      <c r="F125" s="628"/>
      <c r="G125" s="657">
        <v>50000000</v>
      </c>
      <c r="H125" s="626"/>
      <c r="I125" s="636"/>
      <c r="J125" s="637"/>
      <c r="K125" s="636"/>
      <c r="L125" s="617"/>
      <c r="M125" s="617"/>
    </row>
    <row r="126" spans="1:13" s="81" customFormat="1" ht="23.25" customHeight="1">
      <c r="A126" s="645"/>
      <c r="B126" s="1092"/>
      <c r="C126" s="656" t="s">
        <v>1028</v>
      </c>
      <c r="D126" s="656"/>
      <c r="E126" s="636"/>
      <c r="F126" s="628"/>
      <c r="G126" s="657">
        <v>50000000</v>
      </c>
      <c r="H126" s="626"/>
      <c r="I126" s="636"/>
      <c r="J126" s="637"/>
      <c r="K126" s="636"/>
      <c r="L126" s="617"/>
      <c r="M126" s="617"/>
    </row>
    <row r="127" spans="1:13" s="81" customFormat="1" ht="23.25" customHeight="1">
      <c r="A127" s="645"/>
      <c r="B127" s="1092"/>
      <c r="C127" s="656" t="s">
        <v>859</v>
      </c>
      <c r="D127" s="656"/>
      <c r="E127" s="636"/>
      <c r="F127" s="628">
        <v>50000000</v>
      </c>
      <c r="G127" s="657"/>
      <c r="H127" s="626"/>
      <c r="I127" s="636"/>
      <c r="J127" s="637"/>
      <c r="K127" s="636"/>
      <c r="L127" s="617"/>
      <c r="M127" s="617"/>
    </row>
    <row r="128" spans="1:13" s="81" customFormat="1" ht="31.5" customHeight="1">
      <c r="A128" s="645"/>
      <c r="B128" s="1092"/>
      <c r="C128" s="656" t="s">
        <v>1362</v>
      </c>
      <c r="D128" s="656"/>
      <c r="E128" s="636"/>
      <c r="F128" s="628">
        <v>80000000</v>
      </c>
      <c r="G128" s="657" t="s">
        <v>30</v>
      </c>
      <c r="H128" s="626"/>
      <c r="I128" s="636"/>
      <c r="J128" s="637"/>
      <c r="K128" s="636"/>
      <c r="L128" s="617"/>
      <c r="M128" s="617"/>
    </row>
    <row r="129" spans="1:13" s="81" customFormat="1" ht="24" customHeight="1">
      <c r="A129" s="645"/>
      <c r="B129" s="1092"/>
      <c r="C129" s="648" t="s">
        <v>1463</v>
      </c>
      <c r="D129" s="656"/>
      <c r="E129" s="636"/>
      <c r="F129" s="627">
        <v>80000000</v>
      </c>
      <c r="G129" s="657"/>
      <c r="H129" s="626"/>
      <c r="I129" s="636"/>
      <c r="J129" s="637"/>
      <c r="K129" s="636"/>
      <c r="L129" s="617"/>
      <c r="M129" s="617"/>
    </row>
    <row r="130" spans="1:13" s="81" customFormat="1" ht="22.5" customHeight="1">
      <c r="A130" s="645"/>
      <c r="B130" s="1092"/>
      <c r="C130" s="648" t="s">
        <v>1452</v>
      </c>
      <c r="D130" s="656"/>
      <c r="E130" s="636"/>
      <c r="F130" s="627">
        <v>80000000</v>
      </c>
      <c r="G130" s="657"/>
      <c r="H130" s="626"/>
      <c r="I130" s="636"/>
      <c r="J130" s="637"/>
      <c r="K130" s="636"/>
      <c r="L130" s="617"/>
      <c r="M130" s="617"/>
    </row>
    <row r="131" spans="1:13" s="81" customFormat="1" ht="23.25" customHeight="1">
      <c r="A131" s="645"/>
      <c r="B131" s="1092"/>
      <c r="C131" s="648" t="s">
        <v>1454</v>
      </c>
      <c r="D131" s="656"/>
      <c r="E131" s="636"/>
      <c r="F131" s="627">
        <v>80000000</v>
      </c>
      <c r="G131" s="657"/>
      <c r="H131" s="626"/>
      <c r="I131" s="636"/>
      <c r="J131" s="637"/>
      <c r="K131" s="636"/>
      <c r="L131" s="617"/>
      <c r="M131" s="617"/>
    </row>
    <row r="132" spans="1:13" s="81" customFormat="1" ht="22.5" customHeight="1">
      <c r="A132" s="645"/>
      <c r="B132" s="1092"/>
      <c r="C132" s="648" t="s">
        <v>1382</v>
      </c>
      <c r="D132" s="648"/>
      <c r="E132" s="636"/>
      <c r="F132" s="628">
        <v>225000000</v>
      </c>
      <c r="G132" s="634"/>
      <c r="H132" s="626"/>
      <c r="I132" s="636"/>
      <c r="J132" s="637"/>
      <c r="K132" s="636"/>
      <c r="L132" s="617"/>
      <c r="M132" s="617"/>
    </row>
    <row r="133" spans="1:13" s="81" customFormat="1" ht="22.5" customHeight="1">
      <c r="A133" s="645"/>
      <c r="B133" s="1092"/>
      <c r="C133" s="648" t="s">
        <v>1383</v>
      </c>
      <c r="D133" s="648"/>
      <c r="E133" s="636"/>
      <c r="F133" s="628">
        <v>150000000</v>
      </c>
      <c r="G133" s="634"/>
      <c r="H133" s="626"/>
      <c r="I133" s="636"/>
      <c r="J133" s="637"/>
      <c r="K133" s="636"/>
      <c r="L133" s="617"/>
      <c r="M133" s="617"/>
    </row>
    <row r="134" spans="1:13" s="81" customFormat="1" ht="22.5" customHeight="1">
      <c r="A134" s="645"/>
      <c r="B134" s="1092"/>
      <c r="C134" s="648" t="s">
        <v>1384</v>
      </c>
      <c r="D134" s="648"/>
      <c r="E134" s="636"/>
      <c r="F134" s="628">
        <v>100000000</v>
      </c>
      <c r="G134" s="634"/>
      <c r="H134" s="626"/>
      <c r="I134" s="636"/>
      <c r="J134" s="637"/>
      <c r="K134" s="636"/>
      <c r="L134" s="617"/>
      <c r="M134" s="617"/>
    </row>
    <row r="135" spans="1:13" s="81" customFormat="1" ht="30" customHeight="1">
      <c r="A135" s="645"/>
      <c r="B135" s="1092"/>
      <c r="C135" s="648" t="s">
        <v>1472</v>
      </c>
      <c r="D135" s="648"/>
      <c r="E135" s="636"/>
      <c r="F135" s="628">
        <v>80000000</v>
      </c>
      <c r="G135" s="634"/>
      <c r="H135" s="626"/>
      <c r="I135" s="636"/>
      <c r="J135" s="637"/>
      <c r="K135" s="636"/>
      <c r="L135" s="617"/>
      <c r="M135" s="617"/>
    </row>
    <row r="136" spans="1:13" s="81" customFormat="1" ht="20.100000000000001" customHeight="1">
      <c r="A136" s="645"/>
      <c r="B136" s="1092"/>
      <c r="C136" s="648" t="s">
        <v>500</v>
      </c>
      <c r="D136" s="648"/>
      <c r="E136" s="636"/>
      <c r="F136" s="628"/>
      <c r="G136" s="634">
        <v>70000000</v>
      </c>
      <c r="H136" s="626"/>
      <c r="I136" s="636"/>
      <c r="J136" s="637"/>
      <c r="K136" s="636"/>
      <c r="L136" s="617"/>
      <c r="M136" s="617"/>
    </row>
    <row r="137" spans="1:13" s="81" customFormat="1" ht="20.100000000000001" customHeight="1">
      <c r="A137" s="645"/>
      <c r="B137" s="1092"/>
      <c r="C137" s="648" t="s">
        <v>524</v>
      </c>
      <c r="D137" s="648"/>
      <c r="E137" s="636"/>
      <c r="F137" s="634">
        <v>80000000</v>
      </c>
      <c r="G137" s="658"/>
      <c r="H137" s="626"/>
      <c r="I137" s="636"/>
      <c r="J137" s="637"/>
      <c r="K137" s="636"/>
      <c r="L137" s="617"/>
      <c r="M137" s="617"/>
    </row>
    <row r="138" spans="1:13" s="81" customFormat="1" ht="20.100000000000001" customHeight="1">
      <c r="A138" s="645"/>
      <c r="B138" s="1092"/>
      <c r="C138" s="642" t="s">
        <v>755</v>
      </c>
      <c r="D138" s="642"/>
      <c r="E138" s="636"/>
      <c r="F138" s="634"/>
      <c r="G138" s="658">
        <v>80000000</v>
      </c>
      <c r="H138" s="626"/>
      <c r="I138" s="636"/>
      <c r="J138" s="637"/>
      <c r="K138" s="636"/>
      <c r="L138" s="617"/>
      <c r="M138" s="617"/>
    </row>
    <row r="139" spans="1:13" s="81" customFormat="1" ht="20.100000000000001" customHeight="1">
      <c r="A139" s="645"/>
      <c r="B139" s="1092"/>
      <c r="C139" s="648" t="s">
        <v>448</v>
      </c>
      <c r="D139" s="648"/>
      <c r="E139" s="636"/>
      <c r="F139" s="628"/>
      <c r="G139" s="634">
        <v>80000000</v>
      </c>
      <c r="H139" s="634"/>
      <c r="I139" s="636"/>
      <c r="J139" s="637"/>
      <c r="K139" s="636"/>
      <c r="L139" s="617"/>
      <c r="M139" s="617"/>
    </row>
    <row r="140" spans="1:13" s="81" customFormat="1" ht="20.100000000000001" customHeight="1">
      <c r="A140" s="645"/>
      <c r="B140" s="1092"/>
      <c r="C140" s="648" t="s">
        <v>452</v>
      </c>
      <c r="D140" s="648"/>
      <c r="E140" s="636"/>
      <c r="F140" s="628">
        <v>80000000</v>
      </c>
      <c r="G140" s="634"/>
      <c r="H140" s="626"/>
      <c r="I140" s="636"/>
      <c r="J140" s="637"/>
      <c r="K140" s="636"/>
      <c r="L140" s="617"/>
      <c r="M140" s="617"/>
    </row>
    <row r="141" spans="1:13" s="81" customFormat="1" ht="20.100000000000001" customHeight="1">
      <c r="A141" s="645"/>
      <c r="B141" s="1092"/>
      <c r="C141" s="648" t="s">
        <v>846</v>
      </c>
      <c r="D141" s="648"/>
      <c r="E141" s="636"/>
      <c r="F141" s="634">
        <v>50000000</v>
      </c>
      <c r="G141" s="634"/>
      <c r="H141" s="626"/>
      <c r="I141" s="636"/>
      <c r="J141" s="637"/>
      <c r="K141" s="636"/>
      <c r="L141" s="617"/>
      <c r="M141" s="617"/>
    </row>
    <row r="142" spans="1:13" s="81" customFormat="1" ht="20.100000000000001" customHeight="1">
      <c r="A142" s="645"/>
      <c r="B142" s="1092"/>
      <c r="C142" s="648" t="s">
        <v>1446</v>
      </c>
      <c r="D142" s="648"/>
      <c r="E142" s="636"/>
      <c r="F142" s="628"/>
      <c r="G142" s="634">
        <v>50000000</v>
      </c>
      <c r="H142" s="626"/>
      <c r="I142" s="636"/>
      <c r="J142" s="637"/>
      <c r="K142" s="636"/>
      <c r="L142" s="617"/>
      <c r="M142" s="617"/>
    </row>
    <row r="143" spans="1:13" s="81" customFormat="1" ht="20.100000000000001" customHeight="1">
      <c r="A143" s="645"/>
      <c r="B143" s="1092"/>
      <c r="C143" s="642" t="s">
        <v>848</v>
      </c>
      <c r="D143" s="648"/>
      <c r="E143" s="636"/>
      <c r="F143" s="628"/>
      <c r="G143" s="634">
        <v>50000000</v>
      </c>
      <c r="H143" s="626"/>
      <c r="I143" s="636"/>
      <c r="J143" s="637"/>
      <c r="K143" s="636"/>
      <c r="L143" s="617"/>
      <c r="M143" s="617"/>
    </row>
    <row r="144" spans="1:13" s="81" customFormat="1" ht="20.100000000000001" customHeight="1">
      <c r="A144" s="645"/>
      <c r="B144" s="1092"/>
      <c r="C144" s="642" t="s">
        <v>1050</v>
      </c>
      <c r="D144" s="648"/>
      <c r="E144" s="636"/>
      <c r="F144" s="634">
        <v>50000000</v>
      </c>
      <c r="G144" s="634"/>
      <c r="H144" s="626"/>
      <c r="I144" s="636"/>
      <c r="J144" s="637"/>
      <c r="K144" s="636"/>
      <c r="L144" s="617"/>
      <c r="M144" s="617"/>
    </row>
    <row r="145" spans="1:13" s="81" customFormat="1" ht="20.100000000000001" customHeight="1">
      <c r="A145" s="645"/>
      <c r="B145" s="1092"/>
      <c r="C145" s="642" t="s">
        <v>1369</v>
      </c>
      <c r="D145" s="648"/>
      <c r="E145" s="636"/>
      <c r="F145" s="628">
        <v>80000000</v>
      </c>
      <c r="G145" s="634"/>
      <c r="H145" s="626"/>
      <c r="I145" s="636"/>
      <c r="J145" s="637"/>
      <c r="K145" s="636"/>
      <c r="L145" s="617"/>
      <c r="M145" s="617"/>
    </row>
    <row r="146" spans="1:13" s="81" customFormat="1" ht="20.100000000000001" customHeight="1">
      <c r="A146" s="645"/>
      <c r="B146" s="1092"/>
      <c r="C146" s="642" t="s">
        <v>1445</v>
      </c>
      <c r="D146" s="648"/>
      <c r="E146" s="636"/>
      <c r="F146" s="628"/>
      <c r="G146" s="634">
        <v>50000000</v>
      </c>
      <c r="H146" s="626"/>
      <c r="I146" s="636"/>
      <c r="J146" s="637"/>
      <c r="K146" s="636"/>
      <c r="L146" s="617"/>
      <c r="M146" s="617"/>
    </row>
    <row r="147" spans="1:13" s="81" customFormat="1" ht="20.100000000000001" customHeight="1">
      <c r="A147" s="645"/>
      <c r="B147" s="1092"/>
      <c r="C147" s="648" t="s">
        <v>350</v>
      </c>
      <c r="D147" s="648"/>
      <c r="E147" s="636"/>
      <c r="F147" s="628"/>
      <c r="G147" s="634">
        <v>100000000</v>
      </c>
      <c r="H147" s="626"/>
      <c r="I147" s="636"/>
      <c r="J147" s="637"/>
      <c r="K147" s="636"/>
      <c r="L147" s="617"/>
      <c r="M147" s="617"/>
    </row>
    <row r="148" spans="1:13" s="81" customFormat="1" ht="20.100000000000001" customHeight="1">
      <c r="A148" s="645"/>
      <c r="B148" s="1092"/>
      <c r="C148" s="656" t="s">
        <v>1449</v>
      </c>
      <c r="D148" s="656"/>
      <c r="E148" s="636"/>
      <c r="F148" s="628">
        <v>400000000</v>
      </c>
      <c r="G148" s="634"/>
      <c r="H148" s="626"/>
      <c r="I148" s="636"/>
      <c r="J148" s="637"/>
      <c r="K148" s="636"/>
      <c r="L148" s="617"/>
      <c r="M148" s="617"/>
    </row>
    <row r="149" spans="1:13" s="81" customFormat="1" ht="20.100000000000001" customHeight="1">
      <c r="A149" s="645"/>
      <c r="B149" s="1092"/>
      <c r="C149" s="648" t="s">
        <v>941</v>
      </c>
      <c r="D149" s="648"/>
      <c r="E149" s="636"/>
      <c r="F149" s="632">
        <v>50000000</v>
      </c>
      <c r="G149" s="632"/>
      <c r="H149" s="626"/>
      <c r="I149" s="636"/>
      <c r="J149" s="637"/>
      <c r="K149" s="636"/>
      <c r="L149" s="617"/>
      <c r="M149" s="617"/>
    </row>
    <row r="150" spans="1:13" s="81" customFormat="1" ht="20.100000000000001" customHeight="1">
      <c r="A150" s="645"/>
      <c r="B150" s="1092"/>
      <c r="C150" s="648" t="s">
        <v>1481</v>
      </c>
      <c r="D150" s="648"/>
      <c r="E150" s="636"/>
      <c r="F150" s="632">
        <v>50000000</v>
      </c>
      <c r="G150" s="640"/>
      <c r="H150" s="626"/>
      <c r="I150" s="636"/>
      <c r="J150" s="637"/>
      <c r="K150" s="636"/>
      <c r="L150" s="617"/>
      <c r="M150" s="617"/>
    </row>
    <row r="151" spans="1:13" s="81" customFormat="1" ht="20.100000000000001" customHeight="1">
      <c r="A151" s="645"/>
      <c r="B151" s="1092"/>
      <c r="C151" s="648" t="s">
        <v>1475</v>
      </c>
      <c r="D151" s="648"/>
      <c r="E151" s="636"/>
      <c r="F151" s="632">
        <v>50000000</v>
      </c>
      <c r="G151" s="640"/>
      <c r="H151" s="626"/>
      <c r="I151" s="636"/>
      <c r="J151" s="637"/>
      <c r="K151" s="636"/>
      <c r="L151" s="617"/>
      <c r="M151" s="617"/>
    </row>
    <row r="152" spans="1:13" s="81" customFormat="1" ht="20.100000000000001" customHeight="1">
      <c r="A152" s="645"/>
      <c r="B152" s="1092"/>
      <c r="C152" s="648" t="s">
        <v>1593</v>
      </c>
      <c r="D152" s="648"/>
      <c r="E152" s="636"/>
      <c r="F152" s="632">
        <v>100000000</v>
      </c>
      <c r="G152" s="640"/>
      <c r="H152" s="626"/>
      <c r="I152" s="636"/>
      <c r="J152" s="637"/>
      <c r="K152" s="636"/>
      <c r="L152" s="617"/>
      <c r="M152" s="617"/>
    </row>
    <row r="153" spans="1:13" s="81" customFormat="1" ht="20.100000000000001" customHeight="1">
      <c r="A153" s="645"/>
      <c r="B153" s="1092"/>
      <c r="C153" s="648" t="s">
        <v>1482</v>
      </c>
      <c r="D153" s="648"/>
      <c r="E153" s="636"/>
      <c r="F153" s="632">
        <v>200000000</v>
      </c>
      <c r="G153" s="640"/>
      <c r="H153" s="626"/>
      <c r="I153" s="636"/>
      <c r="J153" s="637"/>
      <c r="K153" s="636"/>
      <c r="L153" s="617"/>
      <c r="M153" s="617"/>
    </row>
    <row r="154" spans="1:13" s="81" customFormat="1" ht="20.100000000000001" customHeight="1">
      <c r="A154" s="645"/>
      <c r="B154" s="1092"/>
      <c r="C154" s="648" t="s">
        <v>1341</v>
      </c>
      <c r="D154" s="648"/>
      <c r="E154" s="636"/>
      <c r="F154" s="628">
        <v>80000000</v>
      </c>
      <c r="G154" s="659"/>
      <c r="H154" s="626"/>
      <c r="I154" s="636"/>
      <c r="J154" s="637"/>
      <c r="K154" s="636"/>
      <c r="L154" s="617"/>
      <c r="M154" s="617"/>
    </row>
    <row r="155" spans="1:13" s="81" customFormat="1" ht="20.100000000000001" customHeight="1">
      <c r="A155" s="645"/>
      <c r="B155" s="1092"/>
      <c r="C155" s="648" t="s">
        <v>1150</v>
      </c>
      <c r="D155" s="648"/>
      <c r="E155" s="636"/>
      <c r="F155" s="627">
        <v>150000000</v>
      </c>
      <c r="G155" s="659"/>
      <c r="H155" s="626"/>
      <c r="I155" s="636"/>
      <c r="J155" s="637"/>
      <c r="K155" s="636"/>
      <c r="L155" s="617"/>
      <c r="M155" s="617"/>
    </row>
    <row r="156" spans="1:13" s="81" customFormat="1" ht="20.100000000000001" customHeight="1">
      <c r="A156" s="645"/>
      <c r="B156" s="1092"/>
      <c r="C156" s="648" t="s">
        <v>1398</v>
      </c>
      <c r="D156" s="648"/>
      <c r="E156" s="636"/>
      <c r="F156" s="627">
        <v>450000000</v>
      </c>
      <c r="G156" s="659"/>
      <c r="H156" s="626"/>
      <c r="I156" s="636"/>
      <c r="J156" s="637"/>
      <c r="K156" s="636"/>
      <c r="L156" s="617"/>
      <c r="M156" s="617"/>
    </row>
    <row r="157" spans="1:13" s="81" customFormat="1" ht="20.100000000000001" customHeight="1">
      <c r="A157" s="645"/>
      <c r="B157" s="1092"/>
      <c r="C157" s="648" t="s">
        <v>1385</v>
      </c>
      <c r="D157" s="648"/>
      <c r="E157" s="636"/>
      <c r="F157" s="628">
        <v>150000000</v>
      </c>
      <c r="G157" s="659"/>
      <c r="H157" s="626"/>
      <c r="I157" s="636"/>
      <c r="J157" s="637"/>
      <c r="K157" s="636"/>
      <c r="L157" s="617"/>
      <c r="M157" s="617"/>
    </row>
    <row r="158" spans="1:13" s="81" customFormat="1" ht="20.100000000000001" customHeight="1">
      <c r="A158" s="645"/>
      <c r="B158" s="1092"/>
      <c r="C158" s="648" t="s">
        <v>1528</v>
      </c>
      <c r="D158" s="648"/>
      <c r="E158" s="636"/>
      <c r="F158" s="628">
        <v>100000000</v>
      </c>
      <c r="G158" s="659"/>
      <c r="H158" s="626"/>
      <c r="I158" s="636"/>
      <c r="J158" s="637"/>
      <c r="K158" s="636"/>
      <c r="L158" s="617"/>
      <c r="M158" s="617"/>
    </row>
    <row r="159" spans="1:13" s="81" customFormat="1" ht="29.25" customHeight="1">
      <c r="A159" s="645"/>
      <c r="B159" s="1092"/>
      <c r="C159" s="648" t="s">
        <v>1543</v>
      </c>
      <c r="D159" s="648"/>
      <c r="E159" s="636"/>
      <c r="F159" s="628">
        <v>10000000</v>
      </c>
      <c r="G159" s="659"/>
      <c r="H159" s="626"/>
      <c r="I159" s="636"/>
      <c r="J159" s="637"/>
      <c r="K159" s="636"/>
      <c r="L159" s="617"/>
      <c r="M159" s="617"/>
    </row>
    <row r="160" spans="1:13" s="81" customFormat="1" ht="20.100000000000001" customHeight="1">
      <c r="A160" s="645"/>
      <c r="B160" s="1092"/>
      <c r="C160" s="630" t="s">
        <v>303</v>
      </c>
      <c r="D160" s="630"/>
      <c r="E160" s="636"/>
      <c r="F160" s="632"/>
      <c r="G160" s="632">
        <v>2000000</v>
      </c>
      <c r="H160" s="626"/>
      <c r="I160" s="636"/>
      <c r="J160" s="637"/>
      <c r="K160" s="636"/>
      <c r="L160" s="617"/>
      <c r="M160" s="617"/>
    </row>
    <row r="161" spans="1:13" s="81" customFormat="1" ht="24" customHeight="1">
      <c r="A161" s="641" t="s">
        <v>31</v>
      </c>
      <c r="B161" s="1091" t="s">
        <v>601</v>
      </c>
      <c r="C161" s="660" t="s">
        <v>830</v>
      </c>
      <c r="D161" s="621" t="s">
        <v>1060</v>
      </c>
      <c r="E161" s="661"/>
      <c r="F161" s="632"/>
      <c r="G161" s="632">
        <v>60000000</v>
      </c>
      <c r="H161" s="662"/>
      <c r="I161" s="663"/>
      <c r="J161" s="637"/>
      <c r="K161" s="664"/>
      <c r="L161" s="617">
        <f>SUM(E161:H189)</f>
        <v>557282500</v>
      </c>
      <c r="M161" s="617"/>
    </row>
    <row r="162" spans="1:13" s="81" customFormat="1" ht="30.75" customHeight="1">
      <c r="A162" s="649"/>
      <c r="B162" s="1092"/>
      <c r="C162" s="665" t="s">
        <v>1029</v>
      </c>
      <c r="D162" s="665"/>
      <c r="E162" s="661"/>
      <c r="F162" s="632"/>
      <c r="G162" s="632">
        <v>25000000</v>
      </c>
      <c r="H162" s="662"/>
      <c r="I162" s="663"/>
      <c r="J162" s="637"/>
      <c r="K162" s="664"/>
      <c r="L162" s="617"/>
      <c r="M162" s="617"/>
    </row>
    <row r="163" spans="1:13" s="81" customFormat="1" ht="28.5" customHeight="1">
      <c r="A163" s="645"/>
      <c r="B163" s="1092"/>
      <c r="C163" s="666" t="s">
        <v>399</v>
      </c>
      <c r="D163" s="666"/>
      <c r="E163" s="661"/>
      <c r="F163" s="632"/>
      <c r="G163" s="632">
        <v>3000000</v>
      </c>
      <c r="H163" s="662"/>
      <c r="I163" s="663"/>
      <c r="J163" s="637"/>
      <c r="K163" s="664"/>
      <c r="L163" s="617"/>
      <c r="M163" s="617"/>
    </row>
    <row r="164" spans="1:13" s="81" customFormat="1" ht="23.25" customHeight="1">
      <c r="A164" s="645"/>
      <c r="B164" s="1092"/>
      <c r="C164" s="660" t="s">
        <v>785</v>
      </c>
      <c r="D164" s="660"/>
      <c r="E164" s="661"/>
      <c r="F164" s="632"/>
      <c r="G164" s="632">
        <v>5000000</v>
      </c>
      <c r="H164" s="626"/>
      <c r="I164" s="663"/>
      <c r="J164" s="637"/>
      <c r="K164" s="664"/>
      <c r="L164" s="617"/>
      <c r="M164" s="617"/>
    </row>
    <row r="165" spans="1:13" s="81" customFormat="1" ht="23.25" customHeight="1">
      <c r="A165" s="645"/>
      <c r="B165" s="1092"/>
      <c r="C165" s="667" t="s">
        <v>1051</v>
      </c>
      <c r="D165" s="667"/>
      <c r="E165" s="661"/>
      <c r="F165" s="632"/>
      <c r="G165" s="632">
        <v>10000000</v>
      </c>
      <c r="H165" s="626"/>
      <c r="I165" s="663"/>
      <c r="J165" s="637"/>
      <c r="K165" s="664"/>
      <c r="L165" s="617"/>
      <c r="M165" s="617"/>
    </row>
    <row r="166" spans="1:13" s="81" customFormat="1" ht="17.100000000000001" customHeight="1">
      <c r="A166" s="645"/>
      <c r="B166" s="1092"/>
      <c r="C166" s="668" t="s">
        <v>258</v>
      </c>
      <c r="D166" s="668"/>
      <c r="E166" s="661"/>
      <c r="F166" s="632"/>
      <c r="G166" s="632">
        <v>18367500</v>
      </c>
      <c r="H166" s="626"/>
      <c r="I166" s="663"/>
      <c r="J166" s="637"/>
      <c r="K166" s="664"/>
      <c r="L166" s="617"/>
      <c r="M166" s="617"/>
    </row>
    <row r="167" spans="1:13" s="81" customFormat="1" ht="27.75" customHeight="1">
      <c r="A167" s="645"/>
      <c r="B167" s="1092"/>
      <c r="C167" s="650" t="s">
        <v>1030</v>
      </c>
      <c r="D167" s="650"/>
      <c r="E167" s="661"/>
      <c r="F167" s="632"/>
      <c r="G167" s="632">
        <v>24415000</v>
      </c>
      <c r="H167" s="626"/>
      <c r="I167" s="663"/>
      <c r="J167" s="637"/>
      <c r="K167" s="664"/>
      <c r="L167" s="617"/>
      <c r="M167" s="617"/>
    </row>
    <row r="168" spans="1:13" s="81" customFormat="1" ht="22.5" customHeight="1">
      <c r="A168" s="645"/>
      <c r="B168" s="1092"/>
      <c r="C168" s="650" t="s">
        <v>1031</v>
      </c>
      <c r="D168" s="650"/>
      <c r="E168" s="661"/>
      <c r="F168" s="632"/>
      <c r="G168" s="632">
        <v>10000000</v>
      </c>
      <c r="H168" s="626"/>
      <c r="I168" s="663"/>
      <c r="J168" s="637"/>
      <c r="K168" s="664"/>
      <c r="L168" s="617"/>
      <c r="M168" s="617"/>
    </row>
    <row r="169" spans="1:13" s="81" customFormat="1" ht="22.5" customHeight="1">
      <c r="A169" s="645"/>
      <c r="B169" s="1092"/>
      <c r="C169" s="650" t="s">
        <v>831</v>
      </c>
      <c r="D169" s="650"/>
      <c r="E169" s="661"/>
      <c r="F169" s="632"/>
      <c r="G169" s="632">
        <v>50000000</v>
      </c>
      <c r="H169" s="626"/>
      <c r="I169" s="663"/>
      <c r="J169" s="637"/>
      <c r="K169" s="664"/>
      <c r="L169" s="617"/>
      <c r="M169" s="617"/>
    </row>
    <row r="170" spans="1:13" s="81" customFormat="1" ht="22.5" customHeight="1">
      <c r="A170" s="645"/>
      <c r="B170" s="1092"/>
      <c r="C170" s="650" t="s">
        <v>909</v>
      </c>
      <c r="D170" s="650"/>
      <c r="E170" s="661"/>
      <c r="F170" s="632"/>
      <c r="G170" s="632">
        <v>5000000</v>
      </c>
      <c r="H170" s="626"/>
      <c r="I170" s="663"/>
      <c r="J170" s="637"/>
      <c r="K170" s="664"/>
      <c r="L170" s="617"/>
      <c r="M170" s="617"/>
    </row>
    <row r="171" spans="1:13" s="81" customFormat="1" ht="22.5" customHeight="1">
      <c r="A171" s="645"/>
      <c r="B171" s="1092"/>
      <c r="C171" s="650" t="s">
        <v>840</v>
      </c>
      <c r="D171" s="650"/>
      <c r="E171" s="661"/>
      <c r="F171" s="632"/>
      <c r="G171" s="632">
        <v>20000000</v>
      </c>
      <c r="H171" s="626"/>
      <c r="I171" s="663"/>
      <c r="J171" s="637"/>
      <c r="K171" s="664"/>
      <c r="L171" s="617"/>
      <c r="M171" s="617"/>
    </row>
    <row r="172" spans="1:13" s="81" customFormat="1" ht="22.5" customHeight="1">
      <c r="A172" s="645"/>
      <c r="B172" s="1092"/>
      <c r="C172" s="650" t="s">
        <v>869</v>
      </c>
      <c r="D172" s="650"/>
      <c r="E172" s="661"/>
      <c r="F172" s="632"/>
      <c r="G172" s="632">
        <v>44000000</v>
      </c>
      <c r="H172" s="626"/>
      <c r="I172" s="663"/>
      <c r="J172" s="637"/>
      <c r="K172" s="664"/>
      <c r="L172" s="617"/>
      <c r="M172" s="617"/>
    </row>
    <row r="173" spans="1:13" s="81" customFormat="1" ht="22.5" customHeight="1">
      <c r="A173" s="645"/>
      <c r="B173" s="1092"/>
      <c r="C173" s="650" t="s">
        <v>1386</v>
      </c>
      <c r="D173" s="650"/>
      <c r="E173" s="661"/>
      <c r="F173" s="632"/>
      <c r="G173" s="632">
        <v>8000000</v>
      </c>
      <c r="H173" s="626"/>
      <c r="I173" s="663"/>
      <c r="J173" s="637"/>
      <c r="K173" s="664"/>
      <c r="L173" s="617"/>
      <c r="M173" s="617"/>
    </row>
    <row r="174" spans="1:13" s="81" customFormat="1" ht="22.5" customHeight="1">
      <c r="A174" s="645"/>
      <c r="B174" s="1092"/>
      <c r="C174" s="650" t="s">
        <v>1387</v>
      </c>
      <c r="D174" s="650"/>
      <c r="E174" s="661"/>
      <c r="F174" s="632"/>
      <c r="G174" s="632">
        <v>4000000</v>
      </c>
      <c r="H174" s="626"/>
      <c r="I174" s="663"/>
      <c r="J174" s="637"/>
      <c r="K174" s="664"/>
      <c r="L174" s="617"/>
      <c r="M174" s="617"/>
    </row>
    <row r="175" spans="1:13" s="81" customFormat="1" ht="17.100000000000001" customHeight="1">
      <c r="A175" s="645"/>
      <c r="B175" s="1092"/>
      <c r="C175" s="630" t="s">
        <v>62</v>
      </c>
      <c r="D175" s="630"/>
      <c r="E175" s="661"/>
      <c r="F175" s="632"/>
      <c r="G175" s="632"/>
      <c r="H175" s="614">
        <v>35000000</v>
      </c>
      <c r="I175" s="663"/>
      <c r="J175" s="637"/>
      <c r="K175" s="664"/>
      <c r="L175" s="617"/>
      <c r="M175" s="617"/>
    </row>
    <row r="176" spans="1:13" s="81" customFormat="1" ht="18.95" customHeight="1">
      <c r="A176" s="645"/>
      <c r="B176" s="1092"/>
      <c r="C176" s="630" t="s">
        <v>1322</v>
      </c>
      <c r="D176" s="630"/>
      <c r="E176" s="661"/>
      <c r="F176" s="632"/>
      <c r="G176" s="632">
        <v>12000000</v>
      </c>
      <c r="H176" s="614"/>
      <c r="I176" s="663"/>
      <c r="J176" s="637"/>
      <c r="K176" s="664"/>
      <c r="L176" s="617"/>
      <c r="M176" s="617"/>
    </row>
    <row r="177" spans="1:13" s="81" customFormat="1" ht="18.95" customHeight="1">
      <c r="A177" s="645"/>
      <c r="B177" s="1092"/>
      <c r="C177" s="660" t="s">
        <v>825</v>
      </c>
      <c r="D177" s="660"/>
      <c r="E177" s="661"/>
      <c r="F177" s="632"/>
      <c r="G177" s="632">
        <v>30000000</v>
      </c>
      <c r="H177" s="628"/>
      <c r="I177" s="663"/>
      <c r="J177" s="637"/>
      <c r="K177" s="664"/>
      <c r="L177" s="617"/>
      <c r="M177" s="617"/>
    </row>
    <row r="178" spans="1:13" s="81" customFormat="1" ht="18.95" customHeight="1">
      <c r="A178" s="645"/>
      <c r="B178" s="1092"/>
      <c r="C178" s="660" t="s">
        <v>1032</v>
      </c>
      <c r="D178" s="660"/>
      <c r="E178" s="661"/>
      <c r="F178" s="632"/>
      <c r="G178" s="632">
        <v>15000000</v>
      </c>
      <c r="H178" s="628"/>
      <c r="I178" s="663"/>
      <c r="J178" s="637"/>
      <c r="K178" s="664"/>
      <c r="L178" s="617"/>
      <c r="M178" s="617"/>
    </row>
    <row r="179" spans="1:13" s="81" customFormat="1" ht="18.95" customHeight="1">
      <c r="A179" s="645"/>
      <c r="B179" s="1092"/>
      <c r="C179" s="660" t="s">
        <v>827</v>
      </c>
      <c r="D179" s="660"/>
      <c r="E179" s="661"/>
      <c r="F179" s="632"/>
      <c r="G179" s="632">
        <v>15000000</v>
      </c>
      <c r="H179" s="628"/>
      <c r="I179" s="663"/>
      <c r="J179" s="637"/>
      <c r="K179" s="664"/>
      <c r="L179" s="617"/>
      <c r="M179" s="617"/>
    </row>
    <row r="180" spans="1:13" s="81" customFormat="1" ht="18.95" customHeight="1">
      <c r="A180" s="645"/>
      <c r="B180" s="1092"/>
      <c r="C180" s="660" t="s">
        <v>1253</v>
      </c>
      <c r="D180" s="660"/>
      <c r="E180" s="661"/>
      <c r="F180" s="632"/>
      <c r="G180" s="632">
        <v>15000000</v>
      </c>
      <c r="H180" s="628"/>
      <c r="I180" s="663"/>
      <c r="J180" s="637"/>
      <c r="K180" s="664"/>
      <c r="L180" s="617"/>
      <c r="M180" s="617"/>
    </row>
    <row r="181" spans="1:13" s="81" customFormat="1" ht="18.95" customHeight="1">
      <c r="A181" s="645"/>
      <c r="B181" s="1092"/>
      <c r="C181" s="650" t="s">
        <v>154</v>
      </c>
      <c r="D181" s="650"/>
      <c r="E181" s="661"/>
      <c r="F181" s="632"/>
      <c r="G181" s="632">
        <v>13000000</v>
      </c>
      <c r="H181" s="626"/>
      <c r="I181" s="663"/>
      <c r="J181" s="637"/>
      <c r="K181" s="664"/>
      <c r="L181" s="617"/>
      <c r="M181" s="617"/>
    </row>
    <row r="182" spans="1:13" s="81" customFormat="1" ht="18.95" customHeight="1">
      <c r="A182" s="645"/>
      <c r="B182" s="1092"/>
      <c r="C182" s="650" t="s">
        <v>1033</v>
      </c>
      <c r="D182" s="650"/>
      <c r="E182" s="661"/>
      <c r="F182" s="632"/>
      <c r="G182" s="632">
        <v>20000000</v>
      </c>
      <c r="H182" s="626"/>
      <c r="I182" s="663"/>
      <c r="J182" s="637"/>
      <c r="K182" s="664"/>
      <c r="L182" s="617"/>
      <c r="M182" s="617"/>
    </row>
    <row r="183" spans="1:13" s="81" customFormat="1" ht="18.95" customHeight="1">
      <c r="A183" s="645"/>
      <c r="B183" s="1092"/>
      <c r="C183" s="630" t="s">
        <v>63</v>
      </c>
      <c r="D183" s="630"/>
      <c r="E183" s="661"/>
      <c r="F183" s="632"/>
      <c r="G183" s="634">
        <v>5000000</v>
      </c>
      <c r="H183" s="626"/>
      <c r="I183" s="663"/>
      <c r="J183" s="637"/>
      <c r="K183" s="664"/>
      <c r="L183" s="617"/>
      <c r="M183" s="617"/>
    </row>
    <row r="184" spans="1:13" s="81" customFormat="1" ht="18.95" customHeight="1">
      <c r="A184" s="645"/>
      <c r="B184" s="1092"/>
      <c r="C184" s="630" t="s">
        <v>304</v>
      </c>
      <c r="D184" s="630"/>
      <c r="E184" s="661"/>
      <c r="F184" s="632"/>
      <c r="G184" s="634">
        <v>68000000</v>
      </c>
      <c r="H184" s="626"/>
      <c r="I184" s="663"/>
      <c r="J184" s="637"/>
      <c r="K184" s="664"/>
      <c r="L184" s="617"/>
      <c r="M184" s="617"/>
    </row>
    <row r="185" spans="1:13" s="81" customFormat="1" ht="18.95" customHeight="1">
      <c r="A185" s="645"/>
      <c r="B185" s="1092"/>
      <c r="C185" s="630" t="s">
        <v>721</v>
      </c>
      <c r="D185" s="630"/>
      <c r="E185" s="661"/>
      <c r="F185" s="632"/>
      <c r="G185" s="634">
        <v>2000000</v>
      </c>
      <c r="H185" s="626"/>
      <c r="I185" s="663"/>
      <c r="J185" s="637"/>
      <c r="K185" s="664"/>
      <c r="L185" s="617"/>
      <c r="M185" s="617"/>
    </row>
    <row r="186" spans="1:13" s="81" customFormat="1" ht="18.95" customHeight="1">
      <c r="A186" s="645"/>
      <c r="B186" s="1092"/>
      <c r="C186" s="630" t="s">
        <v>1323</v>
      </c>
      <c r="D186" s="630"/>
      <c r="E186" s="661"/>
      <c r="F186" s="632"/>
      <c r="G186" s="634">
        <v>25000000</v>
      </c>
      <c r="H186" s="626"/>
      <c r="I186" s="663"/>
      <c r="J186" s="637"/>
      <c r="K186" s="664"/>
      <c r="L186" s="617"/>
      <c r="M186" s="617"/>
    </row>
    <row r="187" spans="1:13" s="81" customFormat="1" ht="18.95" customHeight="1">
      <c r="A187" s="645"/>
      <c r="B187" s="1092"/>
      <c r="C187" s="630" t="s">
        <v>1034</v>
      </c>
      <c r="D187" s="630"/>
      <c r="E187" s="661"/>
      <c r="F187" s="632"/>
      <c r="G187" s="634">
        <v>5500000</v>
      </c>
      <c r="H187" s="626"/>
      <c r="I187" s="663"/>
      <c r="J187" s="637"/>
      <c r="K187" s="664"/>
      <c r="L187" s="617"/>
      <c r="M187" s="617"/>
    </row>
    <row r="188" spans="1:13" s="81" customFormat="1" ht="18.95" customHeight="1">
      <c r="A188" s="645"/>
      <c r="B188" s="1092"/>
      <c r="C188" s="630" t="s">
        <v>722</v>
      </c>
      <c r="D188" s="630"/>
      <c r="E188" s="661"/>
      <c r="F188" s="632"/>
      <c r="G188" s="634">
        <v>7000000</v>
      </c>
      <c r="H188" s="626"/>
      <c r="I188" s="663"/>
      <c r="J188" s="637"/>
      <c r="K188" s="664"/>
      <c r="L188" s="617"/>
      <c r="M188" s="617"/>
    </row>
    <row r="189" spans="1:13" s="81" customFormat="1" ht="18.95" customHeight="1">
      <c r="A189" s="645"/>
      <c r="B189" s="1093"/>
      <c r="C189" s="630" t="s">
        <v>1035</v>
      </c>
      <c r="D189" s="630"/>
      <c r="E189" s="661"/>
      <c r="F189" s="632"/>
      <c r="G189" s="634">
        <v>3000000</v>
      </c>
      <c r="H189" s="626"/>
      <c r="I189" s="663"/>
      <c r="J189" s="637"/>
      <c r="K189" s="664"/>
      <c r="L189" s="617"/>
      <c r="M189" s="617"/>
    </row>
    <row r="190" spans="1:13" s="81" customFormat="1" ht="18.95" customHeight="1">
      <c r="A190" s="694" t="s">
        <v>602</v>
      </c>
      <c r="B190" s="1094" t="s">
        <v>603</v>
      </c>
      <c r="C190" s="630" t="s">
        <v>862</v>
      </c>
      <c r="D190" s="621" t="s">
        <v>1060</v>
      </c>
      <c r="E190" s="669"/>
      <c r="F190" s="632"/>
      <c r="G190" s="634"/>
      <c r="H190" s="628">
        <v>5000000</v>
      </c>
      <c r="I190" s="669"/>
      <c r="J190" s="669"/>
      <c r="K190" s="669"/>
      <c r="L190" s="617">
        <f>SUM(E190:I232)</f>
        <v>2189063500</v>
      </c>
      <c r="M190" s="617"/>
    </row>
    <row r="191" spans="1:13" s="81" customFormat="1" ht="18.95" customHeight="1">
      <c r="A191" s="736"/>
      <c r="B191" s="1095"/>
      <c r="C191" s="630" t="s">
        <v>1541</v>
      </c>
      <c r="D191" s="621"/>
      <c r="E191" s="669"/>
      <c r="F191" s="632">
        <v>300000000</v>
      </c>
      <c r="G191" s="634"/>
      <c r="H191" s="628"/>
      <c r="I191" s="669"/>
      <c r="J191" s="669"/>
      <c r="K191" s="669"/>
      <c r="L191" s="617"/>
      <c r="M191" s="617"/>
    </row>
    <row r="192" spans="1:13" s="81" customFormat="1" ht="18.95" customHeight="1">
      <c r="A192" s="670"/>
      <c r="B192" s="1095"/>
      <c r="C192" s="630" t="s">
        <v>1391</v>
      </c>
      <c r="D192" s="630"/>
      <c r="E192" s="669"/>
      <c r="F192" s="632">
        <v>100000000</v>
      </c>
      <c r="G192" s="634"/>
      <c r="H192" s="626"/>
      <c r="I192" s="669"/>
      <c r="J192" s="669"/>
      <c r="K192" s="669"/>
      <c r="L192" s="617"/>
      <c r="M192" s="617"/>
    </row>
    <row r="193" spans="1:13" s="81" customFormat="1" ht="18.95" customHeight="1">
      <c r="A193" s="670"/>
      <c r="B193" s="1095"/>
      <c r="C193" s="630" t="s">
        <v>1036</v>
      </c>
      <c r="D193" s="630"/>
      <c r="E193" s="669"/>
      <c r="F193" s="632">
        <v>100000000</v>
      </c>
      <c r="G193" s="634"/>
      <c r="H193" s="626"/>
      <c r="I193" s="669"/>
      <c r="J193" s="669"/>
      <c r="K193" s="669"/>
      <c r="L193" s="617"/>
      <c r="M193" s="617"/>
    </row>
    <row r="194" spans="1:13" s="81" customFormat="1" ht="18.95" customHeight="1">
      <c r="A194" s="670"/>
      <c r="B194" s="1095"/>
      <c r="C194" s="648" t="s">
        <v>377</v>
      </c>
      <c r="D194" s="648"/>
      <c r="E194" s="669"/>
      <c r="F194" s="632">
        <v>100000000</v>
      </c>
      <c r="G194" s="634"/>
      <c r="H194" s="626"/>
      <c r="I194" s="669"/>
      <c r="J194" s="669"/>
      <c r="K194" s="669"/>
      <c r="L194" s="617"/>
      <c r="M194" s="617"/>
    </row>
    <row r="195" spans="1:13" s="81" customFormat="1" ht="18.95" customHeight="1">
      <c r="A195" s="670"/>
      <c r="B195" s="1095"/>
      <c r="C195" s="648" t="s">
        <v>841</v>
      </c>
      <c r="D195" s="648"/>
      <c r="E195" s="669"/>
      <c r="F195" s="632">
        <v>100000000</v>
      </c>
      <c r="G195" s="634"/>
      <c r="H195" s="626"/>
      <c r="I195" s="669"/>
      <c r="J195" s="669"/>
      <c r="K195" s="669"/>
      <c r="L195" s="617"/>
      <c r="M195" s="617"/>
    </row>
    <row r="196" spans="1:13" s="81" customFormat="1" ht="18.95" customHeight="1">
      <c r="A196" s="670"/>
      <c r="B196" s="1095"/>
      <c r="C196" s="671" t="s">
        <v>739</v>
      </c>
      <c r="D196" s="671"/>
      <c r="E196" s="669"/>
      <c r="F196" s="632">
        <v>50000000</v>
      </c>
      <c r="G196" s="634"/>
      <c r="H196" s="626"/>
      <c r="I196" s="669"/>
      <c r="J196" s="669"/>
      <c r="K196" s="669"/>
      <c r="L196" s="617"/>
      <c r="M196" s="617"/>
    </row>
    <row r="197" spans="1:13" s="81" customFormat="1" ht="18.95" customHeight="1">
      <c r="A197" s="670"/>
      <c r="B197" s="1095"/>
      <c r="C197" s="671" t="s">
        <v>1392</v>
      </c>
      <c r="D197" s="671"/>
      <c r="E197" s="669"/>
      <c r="F197" s="632">
        <v>80000000</v>
      </c>
      <c r="G197" s="634"/>
      <c r="H197" s="626"/>
      <c r="I197" s="669"/>
      <c r="J197" s="669"/>
      <c r="K197" s="669"/>
      <c r="L197" s="617"/>
      <c r="M197" s="617"/>
    </row>
    <row r="198" spans="1:13" s="81" customFormat="1" ht="18.95" customHeight="1">
      <c r="A198" s="670"/>
      <c r="B198" s="1095"/>
      <c r="C198" s="671" t="s">
        <v>736</v>
      </c>
      <c r="D198" s="671"/>
      <c r="E198" s="669"/>
      <c r="F198" s="632">
        <v>60000000</v>
      </c>
      <c r="G198" s="634"/>
      <c r="H198" s="626"/>
      <c r="I198" s="669"/>
      <c r="J198" s="669"/>
      <c r="K198" s="669"/>
      <c r="L198" s="617"/>
      <c r="M198" s="617"/>
    </row>
    <row r="199" spans="1:13" s="81" customFormat="1" ht="18.95" customHeight="1">
      <c r="A199" s="670"/>
      <c r="B199" s="1095"/>
      <c r="C199" s="630" t="s">
        <v>64</v>
      </c>
      <c r="D199" s="630"/>
      <c r="E199" s="669"/>
      <c r="F199" s="632"/>
      <c r="G199" s="634">
        <v>15000000</v>
      </c>
      <c r="H199" s="626"/>
      <c r="I199" s="669"/>
      <c r="J199" s="669"/>
      <c r="K199" s="669"/>
      <c r="L199" s="617"/>
      <c r="M199" s="617"/>
    </row>
    <row r="200" spans="1:13" s="81" customFormat="1" ht="18.95" customHeight="1">
      <c r="A200" s="670"/>
      <c r="B200" s="1095"/>
      <c r="C200" s="630" t="s">
        <v>65</v>
      </c>
      <c r="D200" s="630"/>
      <c r="E200" s="669"/>
      <c r="F200" s="632"/>
      <c r="G200" s="634">
        <v>35000000</v>
      </c>
      <c r="H200" s="626"/>
      <c r="I200" s="669"/>
      <c r="J200" s="669"/>
      <c r="K200" s="669"/>
      <c r="L200" s="617"/>
      <c r="M200" s="617"/>
    </row>
    <row r="201" spans="1:13" s="81" customFormat="1" ht="18.95" customHeight="1">
      <c r="A201" s="670"/>
      <c r="B201" s="1095"/>
      <c r="C201" s="652" t="s">
        <v>583</v>
      </c>
      <c r="D201" s="652"/>
      <c r="E201" s="669"/>
      <c r="F201" s="632"/>
      <c r="G201" s="634">
        <v>45000000</v>
      </c>
      <c r="H201" s="626"/>
      <c r="I201" s="669"/>
      <c r="J201" s="669"/>
      <c r="K201" s="669"/>
      <c r="L201" s="617"/>
      <c r="M201" s="617"/>
    </row>
    <row r="202" spans="1:13" s="81" customFormat="1" ht="18.95" customHeight="1">
      <c r="A202" s="670"/>
      <c r="B202" s="1095"/>
      <c r="C202" s="650" t="s">
        <v>155</v>
      </c>
      <c r="D202" s="672"/>
      <c r="E202" s="669"/>
      <c r="F202" s="632"/>
      <c r="G202" s="634">
        <v>16620000</v>
      </c>
      <c r="H202" s="626"/>
      <c r="I202" s="669"/>
      <c r="J202" s="669"/>
      <c r="K202" s="669"/>
      <c r="L202" s="617"/>
      <c r="M202" s="617"/>
    </row>
    <row r="203" spans="1:13" s="81" customFormat="1" ht="18.95" customHeight="1">
      <c r="A203" s="670"/>
      <c r="B203" s="1095"/>
      <c r="C203" s="671" t="s">
        <v>131</v>
      </c>
      <c r="D203" s="671"/>
      <c r="E203" s="669"/>
      <c r="F203" s="632"/>
      <c r="G203" s="634">
        <v>2700000</v>
      </c>
      <c r="H203" s="626"/>
      <c r="I203" s="669"/>
      <c r="J203" s="669"/>
      <c r="K203" s="669"/>
      <c r="L203" s="617"/>
      <c r="M203" s="617"/>
    </row>
    <row r="204" spans="1:13" s="81" customFormat="1" ht="21.75" customHeight="1">
      <c r="A204" s="670"/>
      <c r="B204" s="1095"/>
      <c r="C204" s="671" t="s">
        <v>132</v>
      </c>
      <c r="D204" s="671"/>
      <c r="E204" s="669"/>
      <c r="F204" s="632"/>
      <c r="G204" s="634">
        <v>2700000</v>
      </c>
      <c r="H204" s="626"/>
      <c r="I204" s="669"/>
      <c r="J204" s="669"/>
      <c r="K204" s="669"/>
      <c r="L204" s="617"/>
      <c r="M204" s="617"/>
    </row>
    <row r="205" spans="1:13" s="81" customFormat="1" ht="19.5" customHeight="1">
      <c r="A205" s="670"/>
      <c r="B205" s="1095"/>
      <c r="C205" s="671" t="s">
        <v>175</v>
      </c>
      <c r="D205" s="671"/>
      <c r="E205" s="669"/>
      <c r="F205" s="673"/>
      <c r="G205" s="634">
        <v>2700000</v>
      </c>
      <c r="H205" s="674"/>
      <c r="I205" s="675"/>
      <c r="J205" s="669"/>
      <c r="K205" s="669"/>
      <c r="L205" s="617"/>
      <c r="M205" s="617"/>
    </row>
    <row r="206" spans="1:13" s="81" customFormat="1" ht="22.5" customHeight="1">
      <c r="A206" s="670"/>
      <c r="B206" s="1095"/>
      <c r="C206" s="671" t="s">
        <v>382</v>
      </c>
      <c r="D206" s="671"/>
      <c r="E206" s="669"/>
      <c r="F206" s="632"/>
      <c r="G206" s="634">
        <v>2700000</v>
      </c>
      <c r="H206" s="626"/>
      <c r="I206" s="669"/>
      <c r="J206" s="669"/>
      <c r="K206" s="669"/>
      <c r="L206" s="617"/>
      <c r="M206" s="617"/>
    </row>
    <row r="207" spans="1:13" s="81" customFormat="1" ht="21" customHeight="1">
      <c r="A207" s="670"/>
      <c r="B207" s="1095"/>
      <c r="C207" s="671" t="s">
        <v>401</v>
      </c>
      <c r="D207" s="671"/>
      <c r="E207" s="669"/>
      <c r="F207" s="632"/>
      <c r="G207" s="634">
        <v>2700000</v>
      </c>
      <c r="H207" s="626"/>
      <c r="I207" s="669"/>
      <c r="J207" s="669"/>
      <c r="K207" s="669"/>
      <c r="L207" s="617"/>
      <c r="M207" s="617"/>
    </row>
    <row r="208" spans="1:13" s="81" customFormat="1" ht="30.75" customHeight="1">
      <c r="A208" s="670"/>
      <c r="B208" s="1095"/>
      <c r="C208" s="671" t="s">
        <v>403</v>
      </c>
      <c r="D208" s="671"/>
      <c r="E208" s="669"/>
      <c r="F208" s="634"/>
      <c r="G208" s="628">
        <v>2700000</v>
      </c>
      <c r="H208" s="626"/>
      <c r="I208" s="669"/>
      <c r="J208" s="669"/>
      <c r="K208" s="669"/>
      <c r="L208" s="617"/>
      <c r="M208" s="617"/>
    </row>
    <row r="209" spans="1:13" s="81" customFormat="1" ht="19.5" customHeight="1">
      <c r="A209" s="670"/>
      <c r="B209" s="1095"/>
      <c r="C209" s="671" t="s">
        <v>723</v>
      </c>
      <c r="D209" s="671"/>
      <c r="E209" s="669"/>
      <c r="F209" s="634"/>
      <c r="G209" s="628">
        <v>1000000</v>
      </c>
      <c r="H209" s="626"/>
      <c r="I209" s="669"/>
      <c r="J209" s="669"/>
      <c r="K209" s="669"/>
      <c r="L209" s="617"/>
      <c r="M209" s="617"/>
    </row>
    <row r="210" spans="1:13" s="81" customFormat="1" ht="21.75" customHeight="1">
      <c r="A210" s="670"/>
      <c r="B210" s="1095"/>
      <c r="C210" s="676" t="s">
        <v>1037</v>
      </c>
      <c r="D210" s="676"/>
      <c r="E210" s="669"/>
      <c r="F210" s="632"/>
      <c r="G210" s="634">
        <v>40243500</v>
      </c>
      <c r="H210" s="626"/>
      <c r="I210" s="669"/>
      <c r="J210" s="669"/>
      <c r="K210" s="669"/>
      <c r="L210" s="617"/>
      <c r="M210" s="617"/>
    </row>
    <row r="211" spans="1:13" s="81" customFormat="1" ht="29.25" customHeight="1">
      <c r="A211" s="670"/>
      <c r="B211" s="1095"/>
      <c r="C211" s="676" t="s">
        <v>1038</v>
      </c>
      <c r="D211" s="676"/>
      <c r="E211" s="669"/>
      <c r="F211" s="632"/>
      <c r="G211" s="634">
        <v>3000000</v>
      </c>
      <c r="H211" s="626"/>
      <c r="I211" s="669"/>
      <c r="J211" s="669"/>
      <c r="K211" s="669"/>
      <c r="L211" s="617"/>
      <c r="M211" s="617"/>
    </row>
    <row r="212" spans="1:13" s="81" customFormat="1" ht="33.75" customHeight="1">
      <c r="A212" s="670"/>
      <c r="B212" s="1095"/>
      <c r="C212" s="676" t="s">
        <v>797</v>
      </c>
      <c r="D212" s="676"/>
      <c r="E212" s="669"/>
      <c r="F212" s="632"/>
      <c r="G212" s="634"/>
      <c r="H212" s="628">
        <v>3000000</v>
      </c>
      <c r="I212" s="669"/>
      <c r="J212" s="669"/>
      <c r="K212" s="669"/>
      <c r="L212" s="617"/>
      <c r="M212" s="617"/>
    </row>
    <row r="213" spans="1:13" s="81" customFormat="1" ht="33.75" customHeight="1">
      <c r="A213" s="670"/>
      <c r="B213" s="1095"/>
      <c r="C213" s="676" t="s">
        <v>1483</v>
      </c>
      <c r="D213" s="676"/>
      <c r="E213" s="669"/>
      <c r="F213" s="632"/>
      <c r="G213" s="634"/>
      <c r="H213" s="628">
        <v>3000000</v>
      </c>
      <c r="I213" s="669"/>
      <c r="J213" s="669"/>
      <c r="K213" s="669"/>
      <c r="L213" s="617"/>
      <c r="M213" s="617"/>
    </row>
    <row r="214" spans="1:13" s="81" customFormat="1" ht="21" customHeight="1">
      <c r="A214" s="670"/>
      <c r="B214" s="1095"/>
      <c r="C214" s="676" t="s">
        <v>1039</v>
      </c>
      <c r="D214" s="676"/>
      <c r="E214" s="669"/>
      <c r="F214" s="632"/>
      <c r="G214" s="634"/>
      <c r="H214" s="628">
        <v>5000000</v>
      </c>
      <c r="I214" s="669"/>
      <c r="J214" s="669"/>
      <c r="K214" s="669"/>
      <c r="L214" s="617"/>
      <c r="M214" s="617"/>
    </row>
    <row r="215" spans="1:13" s="81" customFormat="1" ht="22.5" customHeight="1">
      <c r="A215" s="670"/>
      <c r="B215" s="1095"/>
      <c r="C215" s="676" t="s">
        <v>836</v>
      </c>
      <c r="D215" s="676"/>
      <c r="E215" s="669"/>
      <c r="F215" s="632"/>
      <c r="G215" s="634"/>
      <c r="H215" s="628">
        <v>5000000</v>
      </c>
      <c r="I215" s="669"/>
      <c r="J215" s="669"/>
      <c r="K215" s="669"/>
      <c r="L215" s="617"/>
      <c r="M215" s="617"/>
    </row>
    <row r="216" spans="1:13" s="81" customFormat="1" ht="21" customHeight="1">
      <c r="A216" s="670"/>
      <c r="B216" s="1095"/>
      <c r="C216" s="676" t="s">
        <v>1484</v>
      </c>
      <c r="D216" s="676"/>
      <c r="E216" s="669"/>
      <c r="F216" s="632"/>
      <c r="G216" s="634">
        <v>50000000</v>
      </c>
      <c r="H216" s="626"/>
      <c r="I216" s="669"/>
      <c r="J216" s="669"/>
      <c r="K216" s="669"/>
      <c r="L216" s="617"/>
      <c r="M216" s="617"/>
    </row>
    <row r="217" spans="1:13" s="81" customFormat="1" ht="21" customHeight="1">
      <c r="A217" s="670"/>
      <c r="B217" s="1095"/>
      <c r="C217" s="676" t="s">
        <v>896</v>
      </c>
      <c r="D217" s="676"/>
      <c r="E217" s="669"/>
      <c r="F217" s="632"/>
      <c r="G217" s="634">
        <v>10000000</v>
      </c>
      <c r="H217" s="626"/>
      <c r="I217" s="669"/>
      <c r="J217" s="669"/>
      <c r="K217" s="669"/>
      <c r="L217" s="617"/>
      <c r="M217" s="617"/>
    </row>
    <row r="218" spans="1:13" s="81" customFormat="1" ht="28.5" customHeight="1">
      <c r="A218" s="670"/>
      <c r="B218" s="1095"/>
      <c r="C218" s="676" t="s">
        <v>1040</v>
      </c>
      <c r="D218" s="676"/>
      <c r="E218" s="669"/>
      <c r="F218" s="632">
        <v>50000000</v>
      </c>
      <c r="G218" s="634"/>
      <c r="H218" s="626"/>
      <c r="I218" s="669"/>
      <c r="J218" s="669"/>
      <c r="K218" s="669"/>
      <c r="L218" s="617"/>
      <c r="M218" s="617"/>
    </row>
    <row r="219" spans="1:13" s="81" customFormat="1" ht="18" customHeight="1">
      <c r="A219" s="670"/>
      <c r="B219" s="1095"/>
      <c r="C219" s="676" t="s">
        <v>1041</v>
      </c>
      <c r="D219" s="676"/>
      <c r="E219" s="669"/>
      <c r="F219" s="632">
        <v>50000000</v>
      </c>
      <c r="G219" s="634"/>
      <c r="H219" s="626"/>
      <c r="I219" s="669"/>
      <c r="J219" s="669"/>
      <c r="K219" s="669"/>
      <c r="L219" s="617"/>
      <c r="M219" s="617"/>
    </row>
    <row r="220" spans="1:13" s="81" customFormat="1" ht="20.25" customHeight="1">
      <c r="A220" s="670"/>
      <c r="B220" s="1095"/>
      <c r="C220" s="676" t="s">
        <v>1056</v>
      </c>
      <c r="D220" s="676"/>
      <c r="E220" s="669"/>
      <c r="F220" s="632">
        <v>80000000</v>
      </c>
      <c r="G220" s="634"/>
      <c r="H220" s="626"/>
      <c r="I220" s="669"/>
      <c r="J220" s="669"/>
      <c r="K220" s="669"/>
      <c r="L220" s="617"/>
      <c r="M220" s="617"/>
    </row>
    <row r="221" spans="1:13" s="81" customFormat="1" ht="30" customHeight="1">
      <c r="A221" s="670"/>
      <c r="B221" s="1095"/>
      <c r="C221" s="648" t="s">
        <v>384</v>
      </c>
      <c r="D221" s="648"/>
      <c r="E221" s="669"/>
      <c r="F221" s="677"/>
      <c r="G221" s="628">
        <v>20000000</v>
      </c>
      <c r="H221" s="626"/>
      <c r="I221" s="669"/>
      <c r="J221" s="669"/>
      <c r="K221" s="669"/>
      <c r="L221" s="617"/>
      <c r="M221" s="617"/>
    </row>
    <row r="222" spans="1:13" s="81" customFormat="1" ht="18.95" customHeight="1">
      <c r="A222" s="670"/>
      <c r="B222" s="1095"/>
      <c r="C222" s="648" t="s">
        <v>385</v>
      </c>
      <c r="D222" s="648"/>
      <c r="E222" s="669"/>
      <c r="F222" s="628">
        <v>500000000</v>
      </c>
      <c r="G222" s="614"/>
      <c r="H222" s="626"/>
      <c r="I222" s="669"/>
      <c r="J222" s="669"/>
      <c r="K222" s="669"/>
      <c r="L222" s="617"/>
      <c r="M222" s="617"/>
    </row>
    <row r="223" spans="1:13" s="81" customFormat="1" ht="18.95" customHeight="1">
      <c r="A223" s="670"/>
      <c r="B223" s="1095"/>
      <c r="C223" s="648" t="s">
        <v>1042</v>
      </c>
      <c r="D223" s="648"/>
      <c r="E223" s="669"/>
      <c r="F223" s="628">
        <v>75000000</v>
      </c>
      <c r="G223" s="614"/>
      <c r="H223" s="626"/>
      <c r="I223" s="669"/>
      <c r="J223" s="669"/>
      <c r="K223" s="669"/>
      <c r="L223" s="617"/>
      <c r="M223" s="617"/>
    </row>
    <row r="224" spans="1:13" s="81" customFormat="1" ht="18.95" customHeight="1">
      <c r="A224" s="670"/>
      <c r="B224" s="1095"/>
      <c r="C224" s="648" t="s">
        <v>1044</v>
      </c>
      <c r="D224" s="648"/>
      <c r="E224" s="669"/>
      <c r="F224" s="628"/>
      <c r="G224" s="614">
        <v>75000000</v>
      </c>
      <c r="H224" s="626"/>
      <c r="I224" s="669"/>
      <c r="J224" s="669"/>
      <c r="K224" s="669"/>
      <c r="L224" s="617"/>
      <c r="M224" s="617"/>
    </row>
    <row r="225" spans="1:13" s="81" customFormat="1" ht="18.95" customHeight="1">
      <c r="A225" s="670"/>
      <c r="B225" s="1095"/>
      <c r="C225" s="648" t="s">
        <v>1055</v>
      </c>
      <c r="D225" s="648"/>
      <c r="E225" s="669"/>
      <c r="F225" s="628">
        <v>50000000</v>
      </c>
      <c r="G225" s="614"/>
      <c r="H225" s="626"/>
      <c r="I225" s="669"/>
      <c r="J225" s="669"/>
      <c r="K225" s="669"/>
      <c r="L225" s="617"/>
      <c r="M225" s="617"/>
    </row>
    <row r="226" spans="1:13" s="81" customFormat="1" ht="31.5" customHeight="1">
      <c r="A226" s="670"/>
      <c r="B226" s="1095"/>
      <c r="C226" s="648" t="s">
        <v>768</v>
      </c>
      <c r="D226" s="648"/>
      <c r="E226" s="669"/>
      <c r="F226" s="628">
        <v>10000000</v>
      </c>
      <c r="G226" s="678"/>
      <c r="H226" s="638"/>
      <c r="I226" s="669"/>
      <c r="J226" s="669"/>
      <c r="K226" s="669"/>
      <c r="L226" s="617"/>
      <c r="M226" s="617"/>
    </row>
    <row r="227" spans="1:13" s="81" customFormat="1" ht="30" customHeight="1">
      <c r="A227" s="670"/>
      <c r="B227" s="1095"/>
      <c r="C227" s="648" t="s">
        <v>1515</v>
      </c>
      <c r="D227" s="648"/>
      <c r="E227" s="669"/>
      <c r="F227" s="627">
        <v>10000000</v>
      </c>
      <c r="G227" s="626"/>
      <c r="H227" s="626"/>
      <c r="I227" s="669"/>
      <c r="J227" s="669"/>
      <c r="K227" s="669"/>
      <c r="L227" s="617"/>
      <c r="M227" s="617"/>
    </row>
    <row r="228" spans="1:13" s="81" customFormat="1" ht="22.5" customHeight="1">
      <c r="A228" s="670"/>
      <c r="B228" s="1095"/>
      <c r="C228" s="648" t="s">
        <v>389</v>
      </c>
      <c r="D228" s="648"/>
      <c r="E228" s="669"/>
      <c r="F228" s="627">
        <v>45000000</v>
      </c>
      <c r="G228" s="626"/>
      <c r="H228" s="626"/>
      <c r="I228" s="669"/>
      <c r="J228" s="669"/>
      <c r="K228" s="669"/>
      <c r="L228" s="617"/>
      <c r="M228" s="617"/>
    </row>
    <row r="229" spans="1:13" s="81" customFormat="1" ht="22.5" customHeight="1">
      <c r="A229" s="670"/>
      <c r="B229" s="1095"/>
      <c r="C229" s="648" t="s">
        <v>390</v>
      </c>
      <c r="D229" s="648"/>
      <c r="E229" s="669"/>
      <c r="F229" s="627">
        <v>26000000</v>
      </c>
      <c r="G229" s="621"/>
      <c r="H229" s="621" t="s">
        <v>495</v>
      </c>
      <c r="I229" s="669"/>
      <c r="J229" s="669"/>
      <c r="K229" s="669"/>
      <c r="L229" s="617"/>
      <c r="M229" s="617"/>
    </row>
    <row r="230" spans="1:13" s="81" customFormat="1" ht="21.75" customHeight="1">
      <c r="A230" s="670"/>
      <c r="B230" s="1095"/>
      <c r="C230" s="648" t="s">
        <v>396</v>
      </c>
      <c r="D230" s="648"/>
      <c r="E230" s="669"/>
      <c r="F230" s="627">
        <v>20000000</v>
      </c>
      <c r="G230" s="679"/>
      <c r="H230" s="680"/>
      <c r="I230" s="669"/>
      <c r="J230" s="669"/>
      <c r="K230" s="669"/>
      <c r="L230" s="617"/>
      <c r="M230" s="617"/>
    </row>
    <row r="231" spans="1:13" s="81" customFormat="1" ht="20.100000000000001" customHeight="1">
      <c r="A231" s="670"/>
      <c r="B231" s="1095"/>
      <c r="C231" s="648" t="s">
        <v>518</v>
      </c>
      <c r="D231" s="648"/>
      <c r="E231" s="669"/>
      <c r="F231" s="627">
        <v>20000000</v>
      </c>
      <c r="G231" s="681"/>
      <c r="H231" s="682"/>
      <c r="I231" s="669"/>
      <c r="J231" s="669"/>
      <c r="K231" s="669"/>
      <c r="L231" s="617"/>
      <c r="M231" s="617"/>
    </row>
    <row r="232" spans="1:13" s="81" customFormat="1" ht="20.100000000000001" customHeight="1">
      <c r="A232" s="670"/>
      <c r="B232" s="1096"/>
      <c r="C232" s="648" t="s">
        <v>504</v>
      </c>
      <c r="D232" s="648"/>
      <c r="E232" s="669"/>
      <c r="F232" s="683">
        <v>15000000</v>
      </c>
      <c r="G232" s="681"/>
      <c r="H232" s="681"/>
      <c r="I232" s="669"/>
      <c r="J232" s="669"/>
      <c r="K232" s="669"/>
      <c r="L232" s="617"/>
      <c r="M232" s="617"/>
    </row>
    <row r="233" spans="1:13" s="81" customFormat="1" ht="30" customHeight="1">
      <c r="A233" s="695" t="s">
        <v>35</v>
      </c>
      <c r="B233" s="1094" t="s">
        <v>625</v>
      </c>
      <c r="C233" s="616" t="s">
        <v>1045</v>
      </c>
      <c r="D233" s="621" t="s">
        <v>1060</v>
      </c>
      <c r="E233" s="669"/>
      <c r="F233" s="683">
        <v>25000000</v>
      </c>
      <c r="G233" s="681"/>
      <c r="H233" s="681"/>
      <c r="I233" s="669"/>
      <c r="J233" s="669"/>
      <c r="K233" s="669"/>
      <c r="L233" s="617">
        <f>SUM(E233:G239)</f>
        <v>451000000</v>
      </c>
      <c r="M233" s="617"/>
    </row>
    <row r="234" spans="1:13" s="81" customFormat="1" ht="33" customHeight="1">
      <c r="A234" s="670"/>
      <c r="B234" s="1095"/>
      <c r="C234" s="616" t="s">
        <v>1046</v>
      </c>
      <c r="D234" s="616"/>
      <c r="E234" s="669"/>
      <c r="F234" s="683">
        <v>25000000</v>
      </c>
      <c r="G234" s="681"/>
      <c r="H234" s="681"/>
      <c r="I234" s="669"/>
      <c r="J234" s="669"/>
      <c r="K234" s="669"/>
      <c r="L234" s="617"/>
      <c r="M234" s="617"/>
    </row>
    <row r="235" spans="1:13" s="81" customFormat="1" ht="30.75" customHeight="1">
      <c r="A235" s="670"/>
      <c r="B235" s="1095"/>
      <c r="C235" s="616" t="s">
        <v>1047</v>
      </c>
      <c r="D235" s="616"/>
      <c r="E235" s="669"/>
      <c r="F235" s="683">
        <v>25000000</v>
      </c>
      <c r="G235" s="681"/>
      <c r="H235" s="681"/>
      <c r="I235" s="669"/>
      <c r="J235" s="669"/>
      <c r="K235" s="669"/>
      <c r="L235" s="617"/>
      <c r="M235" s="617"/>
    </row>
    <row r="236" spans="1:13" s="81" customFormat="1" ht="17.100000000000001" customHeight="1">
      <c r="A236" s="670"/>
      <c r="B236" s="1095"/>
      <c r="C236" s="615" t="s">
        <v>1048</v>
      </c>
      <c r="D236" s="615"/>
      <c r="E236" s="669"/>
      <c r="F236" s="683">
        <v>306000000</v>
      </c>
      <c r="G236" s="681"/>
      <c r="H236" s="681"/>
      <c r="I236" s="669"/>
      <c r="J236" s="669"/>
      <c r="K236" s="669"/>
      <c r="L236" s="617"/>
      <c r="M236" s="617"/>
    </row>
    <row r="237" spans="1:13" s="81" customFormat="1" ht="17.100000000000001" customHeight="1">
      <c r="A237" s="670"/>
      <c r="B237" s="1095"/>
      <c r="C237" s="615" t="s">
        <v>878</v>
      </c>
      <c r="D237" s="615"/>
      <c r="E237" s="669"/>
      <c r="F237" s="683">
        <v>30000000</v>
      </c>
      <c r="G237" s="681"/>
      <c r="H237" s="681"/>
      <c r="I237" s="669"/>
      <c r="J237" s="669"/>
      <c r="K237" s="669"/>
      <c r="L237" s="617"/>
      <c r="M237" s="617"/>
    </row>
    <row r="238" spans="1:13" s="81" customFormat="1" ht="17.100000000000001" customHeight="1">
      <c r="A238" s="670"/>
      <c r="B238" s="1095"/>
      <c r="C238" s="615" t="s">
        <v>879</v>
      </c>
      <c r="D238" s="615"/>
      <c r="E238" s="669"/>
      <c r="F238" s="683">
        <v>30000000</v>
      </c>
      <c r="G238" s="681"/>
      <c r="H238" s="681"/>
      <c r="I238" s="669"/>
      <c r="J238" s="669"/>
      <c r="K238" s="669"/>
      <c r="L238" s="617"/>
      <c r="M238" s="617"/>
    </row>
    <row r="239" spans="1:13" s="81" customFormat="1" ht="17.100000000000001" customHeight="1">
      <c r="A239" s="670"/>
      <c r="B239" s="1096"/>
      <c r="C239" s="615" t="s">
        <v>623</v>
      </c>
      <c r="D239" s="615"/>
      <c r="E239" s="669"/>
      <c r="F239" s="684">
        <v>10000000</v>
      </c>
      <c r="G239" s="669"/>
      <c r="H239" s="669"/>
      <c r="I239" s="669"/>
      <c r="J239" s="669"/>
      <c r="K239" s="669"/>
      <c r="L239" s="617"/>
      <c r="M239" s="617"/>
    </row>
    <row r="240" spans="1:13" s="81" customFormat="1" ht="24.75" customHeight="1">
      <c r="A240" s="1097" t="s">
        <v>624</v>
      </c>
      <c r="B240" s="1098"/>
      <c r="C240" s="1099"/>
      <c r="D240" s="685"/>
      <c r="E240" s="686">
        <f>SUM(E12:E239)</f>
        <v>30000000</v>
      </c>
      <c r="F240" s="693">
        <f>SUM(F10:F239)</f>
        <v>6453620000</v>
      </c>
      <c r="G240" s="693">
        <f>SUM(G12:G239)</f>
        <v>3985014852</v>
      </c>
      <c r="H240" s="687">
        <f>SUM(H13:H239)</f>
        <v>122478000</v>
      </c>
      <c r="I240" s="688"/>
      <c r="J240" s="669"/>
      <c r="K240" s="669"/>
      <c r="L240" s="689">
        <f>SUM(E240:H240)</f>
        <v>10591112852</v>
      </c>
      <c r="M240" s="689">
        <f>SUM(E240:L240)</f>
        <v>21182225704</v>
      </c>
    </row>
    <row r="241" spans="1:13" s="81" customFormat="1" ht="15" customHeight="1">
      <c r="A241" s="690"/>
      <c r="B241" s="690"/>
      <c r="C241" s="690"/>
      <c r="D241" s="690"/>
      <c r="E241" s="690"/>
      <c r="F241" s="690"/>
      <c r="G241" s="690"/>
      <c r="H241" s="690"/>
      <c r="I241" s="690"/>
      <c r="J241" s="690"/>
      <c r="K241" s="690"/>
      <c r="L241" s="617"/>
      <c r="M241" s="691">
        <v>6113943772</v>
      </c>
    </row>
    <row r="242" spans="1:13" s="81" customFormat="1" ht="15.75">
      <c r="A242" s="617"/>
      <c r="B242" s="617"/>
      <c r="C242" s="617"/>
      <c r="D242" s="617"/>
      <c r="E242" s="617"/>
      <c r="F242" s="617"/>
      <c r="G242" s="689"/>
      <c r="H242" s="617"/>
      <c r="I242" s="617" t="s">
        <v>1545</v>
      </c>
      <c r="J242" s="617"/>
      <c r="K242" s="617"/>
      <c r="L242" s="617"/>
      <c r="M242" s="617"/>
    </row>
    <row r="243" spans="1:13" s="81" customFormat="1" ht="15.75">
      <c r="A243" s="617"/>
      <c r="B243" s="1086" t="s">
        <v>621</v>
      </c>
      <c r="C243" s="1086"/>
      <c r="D243" s="692"/>
      <c r="E243" s="617"/>
      <c r="F243" s="689">
        <v>3982382352</v>
      </c>
      <c r="G243" s="617"/>
      <c r="H243" s="617"/>
      <c r="I243" s="617"/>
      <c r="J243" s="617"/>
      <c r="K243" s="617"/>
      <c r="L243" s="617"/>
      <c r="M243" s="617"/>
    </row>
    <row r="244" spans="1:13" s="81" customFormat="1" ht="15.75">
      <c r="A244" s="617"/>
      <c r="B244" s="1086" t="s">
        <v>543</v>
      </c>
      <c r="C244" s="1086"/>
      <c r="D244" s="692"/>
      <c r="E244" s="617"/>
      <c r="F244" s="691"/>
      <c r="G244" s="691"/>
      <c r="H244" s="617"/>
      <c r="I244" s="617" t="s">
        <v>622</v>
      </c>
      <c r="J244" s="617"/>
      <c r="K244" s="617"/>
      <c r="L244" s="617"/>
      <c r="M244" s="617"/>
    </row>
    <row r="245" spans="1:13" s="81" customFormat="1" ht="15.75">
      <c r="A245" s="617"/>
      <c r="B245" s="692"/>
      <c r="C245" s="692"/>
      <c r="D245" s="692"/>
      <c r="E245" s="617"/>
      <c r="F245" s="691"/>
      <c r="G245" s="691"/>
      <c r="H245" s="617"/>
      <c r="I245" s="617"/>
      <c r="J245" s="617"/>
      <c r="K245" s="617"/>
      <c r="L245" s="617"/>
      <c r="M245" s="617"/>
    </row>
    <row r="246" spans="1:13" s="81" customFormat="1"/>
    <row r="247" spans="1:13" s="81" customFormat="1"/>
    <row r="248" spans="1:13" s="81" customFormat="1">
      <c r="B248" s="1087" t="s">
        <v>776</v>
      </c>
      <c r="C248" s="1087"/>
      <c r="D248" s="612"/>
      <c r="I248" s="613" t="s">
        <v>777</v>
      </c>
    </row>
  </sheetData>
  <mergeCells count="23">
    <mergeCell ref="A1:K1"/>
    <mergeCell ref="A2:K2"/>
    <mergeCell ref="A9:A11"/>
    <mergeCell ref="B9:B11"/>
    <mergeCell ref="C9:C11"/>
    <mergeCell ref="E9:K9"/>
    <mergeCell ref="E10:E11"/>
    <mergeCell ref="F10:F11"/>
    <mergeCell ref="G10:G11"/>
    <mergeCell ref="H10:H11"/>
    <mergeCell ref="I10:J10"/>
    <mergeCell ref="K10:K11"/>
    <mergeCell ref="D9:D11"/>
    <mergeCell ref="B244:C244"/>
    <mergeCell ref="B248:C248"/>
    <mergeCell ref="A12:A78"/>
    <mergeCell ref="B12:B78"/>
    <mergeCell ref="B79:B160"/>
    <mergeCell ref="B190:B232"/>
    <mergeCell ref="B233:B239"/>
    <mergeCell ref="B161:B189"/>
    <mergeCell ref="A240:C240"/>
    <mergeCell ref="B243:C243"/>
  </mergeCells>
  <pageMargins left="0.53489583333333335" right="0.7" top="0.75" bottom="0.75" header="0.3" footer="0.3"/>
  <pageSetup paperSize="5" scale="7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FE0AA7"/>
  </sheetPr>
  <dimension ref="A1:M43"/>
  <sheetViews>
    <sheetView topLeftCell="A22" workbookViewId="0">
      <selection activeCell="E42" sqref="E42"/>
    </sheetView>
  </sheetViews>
  <sheetFormatPr defaultRowHeight="15"/>
  <cols>
    <col min="1" max="1" width="9.140625" style="1"/>
    <col min="2" max="2" width="5.140625" customWidth="1"/>
    <col min="3" max="3" width="25.140625" customWidth="1"/>
    <col min="4" max="4" width="5.140625" customWidth="1"/>
    <col min="5" max="5" width="46.42578125" customWidth="1"/>
    <col min="6" max="6" width="11" customWidth="1"/>
    <col min="8" max="8" width="10.42578125" customWidth="1"/>
    <col min="9" max="9" width="12.140625" customWidth="1"/>
    <col min="10" max="13" width="15" customWidth="1"/>
  </cols>
  <sheetData>
    <row r="1" spans="2:13">
      <c r="B1" s="1117" t="s">
        <v>683</v>
      </c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</row>
    <row r="3" spans="2:13" s="1" customFormat="1">
      <c r="B3" s="11" t="s">
        <v>1</v>
      </c>
      <c r="C3" s="42"/>
      <c r="D3" s="1020" t="s">
        <v>617</v>
      </c>
      <c r="E3" s="1020"/>
      <c r="F3" s="1020"/>
      <c r="G3" s="13"/>
      <c r="H3" s="12"/>
      <c r="I3" s="12"/>
      <c r="J3" s="12"/>
      <c r="K3" s="11"/>
      <c r="L3" s="11"/>
    </row>
    <row r="4" spans="2:13" s="1" customFormat="1">
      <c r="B4" s="11" t="s">
        <v>2</v>
      </c>
      <c r="C4" s="42"/>
      <c r="D4" s="1020" t="s">
        <v>618</v>
      </c>
      <c r="E4" s="1020"/>
      <c r="F4" s="1020"/>
      <c r="G4" s="13"/>
      <c r="H4" s="12"/>
      <c r="I4" s="12"/>
      <c r="J4" s="12"/>
      <c r="K4" s="11"/>
      <c r="L4" s="11"/>
    </row>
    <row r="5" spans="2:13" s="1" customFormat="1">
      <c r="B5" s="11" t="s">
        <v>3</v>
      </c>
      <c r="C5" s="42"/>
      <c r="D5" s="1020" t="s">
        <v>619</v>
      </c>
      <c r="E5" s="1020"/>
      <c r="F5" s="1020"/>
      <c r="G5" s="13"/>
      <c r="H5" s="12"/>
      <c r="I5" s="12"/>
      <c r="J5" s="12"/>
      <c r="K5" s="11"/>
      <c r="L5" s="11"/>
    </row>
    <row r="6" spans="2:13" s="1" customFormat="1">
      <c r="B6" s="11" t="s">
        <v>4</v>
      </c>
      <c r="C6" s="42"/>
      <c r="D6" s="1020" t="s">
        <v>620</v>
      </c>
      <c r="E6" s="1020"/>
      <c r="F6" s="1020"/>
      <c r="G6" s="13"/>
      <c r="H6" s="12"/>
      <c r="I6" s="12"/>
      <c r="J6" s="12"/>
      <c r="K6" s="11"/>
      <c r="L6" s="11"/>
    </row>
    <row r="8" spans="2:13" s="1" customFormat="1">
      <c r="B8" s="1129" t="s">
        <v>684</v>
      </c>
      <c r="C8" s="1124" t="s">
        <v>685</v>
      </c>
      <c r="D8" s="1124"/>
      <c r="E8" s="1124"/>
      <c r="F8" s="1125" t="s">
        <v>687</v>
      </c>
      <c r="G8" s="1125" t="s">
        <v>586</v>
      </c>
      <c r="H8" s="1125" t="s">
        <v>688</v>
      </c>
      <c r="I8" s="1125" t="s">
        <v>689</v>
      </c>
      <c r="J8" s="1125" t="s">
        <v>690</v>
      </c>
      <c r="K8" s="1125"/>
      <c r="L8" s="1125" t="s">
        <v>692</v>
      </c>
      <c r="M8" s="1125"/>
    </row>
    <row r="9" spans="2:13" ht="15" customHeight="1">
      <c r="B9" s="1129"/>
      <c r="C9" s="1124"/>
      <c r="D9" s="1124"/>
      <c r="E9" s="1124"/>
      <c r="F9" s="1125"/>
      <c r="G9" s="1125"/>
      <c r="H9" s="1125"/>
      <c r="I9" s="1125"/>
      <c r="J9" s="1125"/>
      <c r="K9" s="1125"/>
      <c r="L9" s="1125"/>
      <c r="M9" s="1125"/>
    </row>
    <row r="10" spans="2:13">
      <c r="B10" s="1129"/>
      <c r="C10" s="1124" t="s">
        <v>8</v>
      </c>
      <c r="D10" s="1124"/>
      <c r="E10" s="1125" t="s">
        <v>686</v>
      </c>
      <c r="F10" s="1125"/>
      <c r="G10" s="1125"/>
      <c r="H10" s="1125"/>
      <c r="I10" s="1125"/>
      <c r="J10" s="1124" t="s">
        <v>14</v>
      </c>
      <c r="K10" s="1124" t="s">
        <v>691</v>
      </c>
      <c r="L10" s="1124" t="s">
        <v>14</v>
      </c>
      <c r="M10" s="1125" t="s">
        <v>693</v>
      </c>
    </row>
    <row r="11" spans="2:13">
      <c r="B11" s="1129"/>
      <c r="C11" s="1124"/>
      <c r="D11" s="1124"/>
      <c r="E11" s="1125"/>
      <c r="F11" s="1125"/>
      <c r="G11" s="1125"/>
      <c r="H11" s="1125"/>
      <c r="I11" s="1125"/>
      <c r="J11" s="1124"/>
      <c r="K11" s="1124"/>
      <c r="L11" s="1124"/>
      <c r="M11" s="1125"/>
    </row>
    <row r="12" spans="2:13" s="233" customFormat="1">
      <c r="B12" s="232" t="s">
        <v>694</v>
      </c>
      <c r="C12" s="232" t="s">
        <v>695</v>
      </c>
      <c r="D12" s="232" t="s">
        <v>696</v>
      </c>
      <c r="E12" s="232" t="s">
        <v>697</v>
      </c>
      <c r="F12" s="232" t="s">
        <v>698</v>
      </c>
      <c r="G12" s="232" t="s">
        <v>699</v>
      </c>
      <c r="H12" s="232" t="s">
        <v>700</v>
      </c>
      <c r="I12" s="232" t="s">
        <v>701</v>
      </c>
      <c r="J12" s="232" t="s">
        <v>702</v>
      </c>
      <c r="K12" s="232" t="s">
        <v>703</v>
      </c>
      <c r="L12" s="232" t="s">
        <v>704</v>
      </c>
      <c r="M12" s="232" t="s">
        <v>705</v>
      </c>
    </row>
    <row r="13" spans="2:13">
      <c r="B13" s="1074">
        <v>1</v>
      </c>
      <c r="C13" s="1121" t="s">
        <v>706</v>
      </c>
      <c r="D13" s="183"/>
      <c r="E13" s="183"/>
      <c r="F13" s="183"/>
      <c r="G13" s="183"/>
      <c r="H13" s="183"/>
      <c r="I13" s="183"/>
      <c r="J13" s="183"/>
      <c r="K13" s="183"/>
      <c r="L13" s="183"/>
      <c r="M13" s="183"/>
    </row>
    <row r="14" spans="2:13">
      <c r="B14" s="1075"/>
      <c r="C14" s="1122"/>
      <c r="D14" s="183"/>
      <c r="E14" s="183"/>
      <c r="F14" s="183"/>
      <c r="G14" s="183"/>
      <c r="H14" s="183"/>
      <c r="I14" s="183"/>
      <c r="J14" s="183"/>
      <c r="K14" s="183"/>
      <c r="L14" s="183"/>
      <c r="M14" s="183"/>
    </row>
    <row r="15" spans="2:13">
      <c r="B15" s="1075"/>
      <c r="C15" s="1122"/>
      <c r="D15" s="183"/>
      <c r="E15" s="183"/>
      <c r="F15" s="183"/>
      <c r="G15" s="183"/>
      <c r="H15" s="183"/>
      <c r="I15" s="183"/>
      <c r="J15" s="183"/>
      <c r="K15" s="183"/>
      <c r="L15" s="183"/>
      <c r="M15" s="183"/>
    </row>
    <row r="16" spans="2:13">
      <c r="B16" s="1075"/>
      <c r="C16" s="1122"/>
      <c r="D16" s="183"/>
      <c r="E16" s="183"/>
      <c r="F16" s="183"/>
      <c r="G16" s="183"/>
      <c r="H16" s="183"/>
      <c r="I16" s="183"/>
      <c r="J16" s="183"/>
      <c r="K16" s="183"/>
      <c r="L16" s="183"/>
      <c r="M16" s="183"/>
    </row>
    <row r="17" spans="2:13">
      <c r="B17" s="1118" t="s">
        <v>23</v>
      </c>
      <c r="C17" s="1119"/>
      <c r="D17" s="1119"/>
      <c r="E17" s="1119"/>
      <c r="F17" s="1119"/>
      <c r="G17" s="1119"/>
      <c r="H17" s="1119"/>
      <c r="I17" s="1120"/>
      <c r="J17" s="183"/>
      <c r="K17" s="183"/>
      <c r="L17" s="183"/>
      <c r="M17" s="183"/>
    </row>
    <row r="18" spans="2:13">
      <c r="B18" s="1074">
        <v>2</v>
      </c>
      <c r="C18" s="1121" t="s">
        <v>707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</row>
    <row r="19" spans="2:13">
      <c r="B19" s="1075"/>
      <c r="C19" s="1122"/>
      <c r="D19" s="183"/>
      <c r="E19" s="183"/>
      <c r="F19" s="183"/>
      <c r="G19" s="183"/>
      <c r="H19" s="183"/>
      <c r="I19" s="183"/>
      <c r="J19" s="183"/>
      <c r="K19" s="183"/>
      <c r="L19" s="183"/>
      <c r="M19" s="183"/>
    </row>
    <row r="20" spans="2:13">
      <c r="B20" s="1075"/>
      <c r="C20" s="1122"/>
      <c r="D20" s="183"/>
      <c r="E20" s="183"/>
      <c r="F20" s="183"/>
      <c r="G20" s="183"/>
      <c r="H20" s="183"/>
      <c r="I20" s="183"/>
      <c r="J20" s="183"/>
      <c r="K20" s="183"/>
      <c r="L20" s="183"/>
      <c r="M20" s="183"/>
    </row>
    <row r="21" spans="2:13" s="1" customFormat="1">
      <c r="B21" s="1118" t="s">
        <v>708</v>
      </c>
      <c r="C21" s="1119"/>
      <c r="D21" s="1119"/>
      <c r="E21" s="1119"/>
      <c r="F21" s="1119"/>
      <c r="G21" s="1119"/>
      <c r="H21" s="1119"/>
      <c r="I21" s="1120"/>
      <c r="J21" s="183"/>
      <c r="K21" s="183"/>
      <c r="L21" s="183"/>
      <c r="M21" s="183"/>
    </row>
    <row r="22" spans="2:13">
      <c r="B22" s="1074">
        <v>3</v>
      </c>
      <c r="C22" s="1083" t="s">
        <v>709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</row>
    <row r="23" spans="2:13">
      <c r="B23" s="1075"/>
      <c r="C23" s="1084"/>
      <c r="D23" s="183"/>
      <c r="E23" s="183"/>
      <c r="F23" s="183"/>
      <c r="G23" s="183"/>
      <c r="H23" s="183"/>
      <c r="I23" s="183"/>
      <c r="J23" s="183"/>
      <c r="K23" s="183"/>
      <c r="L23" s="183"/>
      <c r="M23" s="183"/>
    </row>
    <row r="24" spans="2:13">
      <c r="B24" s="1075"/>
      <c r="C24" s="1084"/>
      <c r="D24" s="183"/>
      <c r="E24" s="183"/>
      <c r="F24" s="183"/>
      <c r="G24" s="183"/>
      <c r="H24" s="183"/>
      <c r="I24" s="183"/>
      <c r="J24" s="183"/>
      <c r="K24" s="183"/>
      <c r="L24" s="183"/>
      <c r="M24" s="183"/>
    </row>
    <row r="25" spans="2:13" s="1" customFormat="1" ht="15" customHeight="1">
      <c r="B25" s="1118" t="s">
        <v>26</v>
      </c>
      <c r="C25" s="1119"/>
      <c r="D25" s="1119"/>
      <c r="E25" s="1119"/>
      <c r="F25" s="1119"/>
      <c r="G25" s="1119"/>
      <c r="H25" s="1119"/>
      <c r="I25" s="1120"/>
      <c r="J25" s="183"/>
      <c r="K25" s="183"/>
      <c r="L25" s="183"/>
      <c r="M25" s="183"/>
    </row>
    <row r="26" spans="2:13" s="1" customFormat="1">
      <c r="B26" s="1074">
        <v>4</v>
      </c>
      <c r="C26" s="1121" t="s">
        <v>710</v>
      </c>
      <c r="D26" s="421"/>
      <c r="E26" s="401"/>
      <c r="F26" s="421"/>
      <c r="G26" s="421"/>
      <c r="H26" s="421"/>
      <c r="I26" s="402"/>
      <c r="J26" s="183"/>
      <c r="K26" s="183"/>
      <c r="L26" s="183"/>
      <c r="M26" s="183"/>
    </row>
    <row r="27" spans="2:13" s="1" customFormat="1">
      <c r="B27" s="1075"/>
      <c r="C27" s="1122"/>
      <c r="D27" s="421"/>
      <c r="E27" s="401"/>
      <c r="F27" s="421"/>
      <c r="G27" s="421"/>
      <c r="H27" s="421"/>
      <c r="I27" s="402"/>
      <c r="J27" s="183"/>
      <c r="K27" s="183"/>
      <c r="L27" s="183"/>
      <c r="M27" s="183"/>
    </row>
    <row r="28" spans="2:13" s="1" customFormat="1">
      <c r="B28" s="1075"/>
      <c r="C28" s="1122"/>
      <c r="D28" s="421"/>
      <c r="E28" s="401"/>
      <c r="F28" s="421"/>
      <c r="G28" s="421"/>
      <c r="H28" s="421"/>
      <c r="I28" s="402"/>
      <c r="J28" s="183"/>
      <c r="K28" s="183"/>
      <c r="L28" s="183"/>
      <c r="M28" s="183"/>
    </row>
    <row r="29" spans="2:13" s="1" customFormat="1">
      <c r="B29" s="1118" t="s">
        <v>25</v>
      </c>
      <c r="C29" s="1119"/>
      <c r="D29" s="1119"/>
      <c r="E29" s="1119"/>
      <c r="F29" s="1119"/>
      <c r="G29" s="1119"/>
      <c r="H29" s="1119"/>
      <c r="I29" s="1120"/>
      <c r="J29" s="183"/>
      <c r="K29" s="183"/>
      <c r="L29" s="183"/>
      <c r="M29" s="183"/>
    </row>
    <row r="30" spans="2:13">
      <c r="B30" s="1074">
        <v>5</v>
      </c>
      <c r="C30" s="1121" t="s">
        <v>1095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</row>
    <row r="31" spans="2:13">
      <c r="B31" s="1075"/>
      <c r="C31" s="1122"/>
      <c r="D31" s="183"/>
      <c r="E31" s="183"/>
      <c r="F31" s="183"/>
      <c r="G31" s="183"/>
      <c r="H31" s="183"/>
      <c r="I31" s="183"/>
      <c r="J31" s="183"/>
      <c r="K31" s="183"/>
      <c r="L31" s="183"/>
      <c r="M31" s="183"/>
    </row>
    <row r="32" spans="2:13">
      <c r="B32" s="1075"/>
      <c r="C32" s="1122"/>
      <c r="D32" s="183"/>
      <c r="E32" s="183"/>
      <c r="F32" s="183"/>
      <c r="G32" s="183"/>
      <c r="H32" s="183"/>
      <c r="I32" s="183"/>
      <c r="J32" s="183"/>
      <c r="K32" s="183"/>
      <c r="L32" s="183"/>
      <c r="M32" s="183"/>
    </row>
    <row r="33" spans="2:13">
      <c r="B33" s="1075"/>
      <c r="C33" s="1123"/>
      <c r="D33" s="183"/>
      <c r="E33" s="183"/>
      <c r="F33" s="183"/>
      <c r="G33" s="183"/>
      <c r="H33" s="183"/>
      <c r="I33" s="183"/>
      <c r="J33" s="183"/>
      <c r="K33" s="183"/>
      <c r="L33" s="183"/>
      <c r="M33" s="183"/>
    </row>
    <row r="34" spans="2:13" s="1" customFormat="1">
      <c r="B34" s="1118" t="s">
        <v>73</v>
      </c>
      <c r="C34" s="1119"/>
      <c r="D34" s="1119"/>
      <c r="E34" s="1119"/>
      <c r="F34" s="1119"/>
      <c r="G34" s="1119"/>
      <c r="H34" s="1119"/>
      <c r="I34" s="1120"/>
      <c r="J34" s="183"/>
      <c r="K34" s="183"/>
      <c r="L34" s="183"/>
      <c r="M34" s="183"/>
    </row>
    <row r="35" spans="2:13">
      <c r="B35" s="1126" t="s">
        <v>613</v>
      </c>
      <c r="C35" s="1127"/>
      <c r="D35" s="1127"/>
      <c r="E35" s="1127"/>
      <c r="F35" s="1127"/>
      <c r="G35" s="1127"/>
      <c r="H35" s="1127"/>
      <c r="I35" s="1128"/>
      <c r="J35" s="183"/>
      <c r="K35" s="183"/>
      <c r="L35" s="183"/>
      <c r="M35" s="183"/>
    </row>
    <row r="37" spans="2:13" s="1" customFormat="1">
      <c r="K37" s="1" t="s">
        <v>1546</v>
      </c>
    </row>
    <row r="38" spans="2:13" s="1" customFormat="1">
      <c r="C38" s="1072" t="s">
        <v>621</v>
      </c>
      <c r="D38" s="1072"/>
    </row>
    <row r="39" spans="2:13" s="1" customFormat="1">
      <c r="C39" s="1072" t="s">
        <v>543</v>
      </c>
      <c r="D39" s="1072"/>
      <c r="K39" s="1" t="s">
        <v>622</v>
      </c>
    </row>
    <row r="40" spans="2:13" s="1" customFormat="1"/>
    <row r="41" spans="2:13" s="1" customFormat="1"/>
    <row r="42" spans="2:13" s="1" customFormat="1"/>
    <row r="43" spans="2:13" s="1" customFormat="1">
      <c r="C43" s="1116" t="s">
        <v>778</v>
      </c>
      <c r="D43" s="1116"/>
      <c r="J43" s="218"/>
      <c r="K43" s="218" t="s">
        <v>777</v>
      </c>
    </row>
  </sheetData>
  <mergeCells count="39">
    <mergeCell ref="L8:M9"/>
    <mergeCell ref="J10:J11"/>
    <mergeCell ref="D3:F3"/>
    <mergeCell ref="D4:F4"/>
    <mergeCell ref="D5:F5"/>
    <mergeCell ref="J8:K9"/>
    <mergeCell ref="I8:I11"/>
    <mergeCell ref="H8:H11"/>
    <mergeCell ref="D6:F6"/>
    <mergeCell ref="E10:E11"/>
    <mergeCell ref="C8:E9"/>
    <mergeCell ref="C10:C11"/>
    <mergeCell ref="D10:D11"/>
    <mergeCell ref="B35:I35"/>
    <mergeCell ref="B21:I21"/>
    <mergeCell ref="G8:G11"/>
    <mergeCell ref="B8:B11"/>
    <mergeCell ref="B18:B20"/>
    <mergeCell ref="C18:C20"/>
    <mergeCell ref="B17:I17"/>
    <mergeCell ref="B26:B28"/>
    <mergeCell ref="C26:C28"/>
    <mergeCell ref="B29:I29"/>
    <mergeCell ref="C38:D38"/>
    <mergeCell ref="C39:D39"/>
    <mergeCell ref="C43:D43"/>
    <mergeCell ref="B1:M1"/>
    <mergeCell ref="B22:B24"/>
    <mergeCell ref="C22:C24"/>
    <mergeCell ref="B25:I25"/>
    <mergeCell ref="B30:B33"/>
    <mergeCell ref="C30:C33"/>
    <mergeCell ref="B34:I34"/>
    <mergeCell ref="K10:K11"/>
    <mergeCell ref="L10:L11"/>
    <mergeCell ref="M10:M11"/>
    <mergeCell ref="C13:C16"/>
    <mergeCell ref="B13:B16"/>
    <mergeCell ref="F8:F11"/>
  </mergeCells>
  <pageMargins left="0.7" right="0.7" top="0.75" bottom="0.75" header="0.3" footer="0.3"/>
  <pageSetup paperSize="5" scale="8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FE0AA7"/>
  </sheetPr>
  <dimension ref="B1:O42"/>
  <sheetViews>
    <sheetView topLeftCell="A25" workbookViewId="0">
      <selection activeCell="F39" sqref="F39"/>
    </sheetView>
  </sheetViews>
  <sheetFormatPr defaultRowHeight="15"/>
  <cols>
    <col min="1" max="1" width="9.140625" style="1"/>
    <col min="2" max="2" width="5.140625" style="1" customWidth="1"/>
    <col min="3" max="3" width="19.85546875" style="1" customWidth="1"/>
    <col min="4" max="4" width="4.85546875" style="399" customWidth="1"/>
    <col min="5" max="5" width="14.140625" style="1" customWidth="1"/>
    <col min="6" max="6" width="23.7109375" style="1" customWidth="1"/>
    <col min="7" max="7" width="12.42578125" style="1" customWidth="1"/>
    <col min="8" max="9" width="9.140625" style="1"/>
    <col min="10" max="15" width="17" style="1" customWidth="1"/>
    <col min="16" max="16384" width="9.140625" style="1"/>
  </cols>
  <sheetData>
    <row r="1" spans="2:15">
      <c r="B1" s="1117" t="s">
        <v>711</v>
      </c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117"/>
      <c r="O1" s="1117"/>
    </row>
    <row r="2" spans="2:15">
      <c r="B2" s="1117" t="s">
        <v>780</v>
      </c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</row>
    <row r="4" spans="2:15">
      <c r="B4" s="11" t="s">
        <v>1</v>
      </c>
      <c r="C4" s="42"/>
      <c r="D4" s="1020" t="s">
        <v>617</v>
      </c>
      <c r="E4" s="1020"/>
      <c r="F4" s="1020"/>
      <c r="G4" s="1020"/>
      <c r="H4" s="13"/>
      <c r="I4" s="12"/>
      <c r="J4" s="12"/>
      <c r="K4" s="11"/>
      <c r="L4" s="11"/>
      <c r="M4" s="11"/>
      <c r="N4" s="11"/>
    </row>
    <row r="5" spans="2:15">
      <c r="B5" s="11" t="s">
        <v>2</v>
      </c>
      <c r="C5" s="42"/>
      <c r="D5" s="1020" t="s">
        <v>618</v>
      </c>
      <c r="E5" s="1020"/>
      <c r="F5" s="1020"/>
      <c r="G5" s="1020"/>
      <c r="H5" s="13"/>
      <c r="I5" s="12"/>
      <c r="J5" s="12"/>
      <c r="K5" s="11"/>
      <c r="L5" s="11"/>
      <c r="M5" s="11"/>
      <c r="N5" s="11"/>
    </row>
    <row r="6" spans="2:15">
      <c r="B6" s="11" t="s">
        <v>3</v>
      </c>
      <c r="C6" s="42"/>
      <c r="D6" s="1020" t="s">
        <v>619</v>
      </c>
      <c r="E6" s="1020"/>
      <c r="F6" s="1020"/>
      <c r="G6" s="1020"/>
      <c r="H6" s="13"/>
      <c r="I6" s="12"/>
      <c r="J6" s="12"/>
      <c r="K6" s="11"/>
      <c r="L6" s="11"/>
      <c r="M6" s="11"/>
      <c r="N6" s="11"/>
    </row>
    <row r="7" spans="2:15">
      <c r="B7" s="11" t="s">
        <v>4</v>
      </c>
      <c r="C7" s="42"/>
      <c r="D7" s="1020" t="s">
        <v>620</v>
      </c>
      <c r="E7" s="1020"/>
      <c r="F7" s="1020"/>
      <c r="G7" s="1020"/>
      <c r="H7" s="13"/>
      <c r="I7" s="12"/>
      <c r="J7" s="12"/>
      <c r="K7" s="11"/>
      <c r="L7" s="11"/>
      <c r="M7" s="11"/>
      <c r="N7" s="11"/>
    </row>
    <row r="9" spans="2:15" ht="15" customHeight="1">
      <c r="B9" s="1129" t="s">
        <v>684</v>
      </c>
      <c r="C9" s="1124" t="s">
        <v>685</v>
      </c>
      <c r="D9" s="1124"/>
      <c r="E9" s="1124"/>
      <c r="F9" s="1124"/>
      <c r="G9" s="1125" t="s">
        <v>687</v>
      </c>
      <c r="H9" s="1125" t="s">
        <v>586</v>
      </c>
      <c r="I9" s="1125" t="s">
        <v>688</v>
      </c>
      <c r="J9" s="1125" t="s">
        <v>1065</v>
      </c>
      <c r="K9" s="1125"/>
      <c r="L9" s="1134" t="s">
        <v>692</v>
      </c>
      <c r="M9" s="1135"/>
      <c r="N9" s="1070" t="s">
        <v>1066</v>
      </c>
      <c r="O9" s="1070" t="s">
        <v>1067</v>
      </c>
    </row>
    <row r="10" spans="2:15">
      <c r="B10" s="1129"/>
      <c r="C10" s="1124"/>
      <c r="D10" s="1124"/>
      <c r="E10" s="1124"/>
      <c r="F10" s="1124"/>
      <c r="G10" s="1125"/>
      <c r="H10" s="1125"/>
      <c r="I10" s="1125"/>
      <c r="J10" s="1125"/>
      <c r="K10" s="1125"/>
      <c r="L10" s="1136"/>
      <c r="M10" s="1137"/>
      <c r="N10" s="1130"/>
      <c r="O10" s="1130"/>
    </row>
    <row r="11" spans="2:15">
      <c r="B11" s="1129"/>
      <c r="C11" s="1124" t="s">
        <v>8</v>
      </c>
      <c r="D11" s="1124"/>
      <c r="E11" s="1132" t="s">
        <v>1063</v>
      </c>
      <c r="F11" s="1125" t="s">
        <v>1064</v>
      </c>
      <c r="G11" s="1125"/>
      <c r="H11" s="1125"/>
      <c r="I11" s="1125"/>
      <c r="J11" s="1124" t="s">
        <v>14</v>
      </c>
      <c r="K11" s="1124" t="s">
        <v>691</v>
      </c>
      <c r="L11" s="1124" t="s">
        <v>14</v>
      </c>
      <c r="M11" s="1125" t="s">
        <v>693</v>
      </c>
      <c r="N11" s="1130"/>
      <c r="O11" s="1130"/>
    </row>
    <row r="12" spans="2:15">
      <c r="B12" s="1129"/>
      <c r="C12" s="1124"/>
      <c r="D12" s="1124"/>
      <c r="E12" s="1133"/>
      <c r="F12" s="1125"/>
      <c r="G12" s="1125"/>
      <c r="H12" s="1125"/>
      <c r="I12" s="1125"/>
      <c r="J12" s="1124"/>
      <c r="K12" s="1124"/>
      <c r="L12" s="1124"/>
      <c r="M12" s="1125"/>
      <c r="N12" s="1071"/>
      <c r="O12" s="1071"/>
    </row>
    <row r="13" spans="2:15" s="233" customFormat="1">
      <c r="B13" s="232" t="s">
        <v>694</v>
      </c>
      <c r="C13" s="232" t="s">
        <v>695</v>
      </c>
      <c r="D13" s="232" t="s">
        <v>696</v>
      </c>
      <c r="E13" s="232" t="s">
        <v>697</v>
      </c>
      <c r="F13" s="232" t="s">
        <v>698</v>
      </c>
      <c r="G13" s="232" t="s">
        <v>699</v>
      </c>
      <c r="H13" s="232" t="s">
        <v>700</v>
      </c>
      <c r="I13" s="232" t="s">
        <v>701</v>
      </c>
      <c r="J13" s="232" t="s">
        <v>702</v>
      </c>
      <c r="K13" s="232" t="s">
        <v>703</v>
      </c>
      <c r="L13" s="232" t="s">
        <v>704</v>
      </c>
      <c r="M13" s="232" t="s">
        <v>705</v>
      </c>
      <c r="N13" s="232" t="s">
        <v>712</v>
      </c>
      <c r="O13" s="232" t="s">
        <v>1068</v>
      </c>
    </row>
    <row r="14" spans="2:15">
      <c r="B14" s="1074">
        <v>1</v>
      </c>
      <c r="C14" s="1083" t="s">
        <v>706</v>
      </c>
      <c r="D14" s="231" t="s">
        <v>694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spans="2:15">
      <c r="B15" s="1075"/>
      <c r="C15" s="1084"/>
      <c r="D15" s="231" t="s">
        <v>695</v>
      </c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spans="2:15">
      <c r="B16" s="1075"/>
      <c r="C16" s="1084"/>
      <c r="D16" s="231" t="s">
        <v>696</v>
      </c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spans="2:15">
      <c r="B17" s="1118" t="s">
        <v>23</v>
      </c>
      <c r="C17" s="1119"/>
      <c r="D17" s="1119"/>
      <c r="E17" s="1119"/>
      <c r="F17" s="1119"/>
      <c r="G17" s="1119"/>
      <c r="H17" s="1119"/>
      <c r="I17" s="1119"/>
      <c r="J17" s="183"/>
      <c r="K17" s="183"/>
      <c r="L17" s="183"/>
      <c r="M17" s="183"/>
      <c r="N17" s="183"/>
      <c r="O17" s="183"/>
    </row>
    <row r="18" spans="2:15">
      <c r="B18" s="1074">
        <v>2</v>
      </c>
      <c r="C18" s="1121" t="s">
        <v>707</v>
      </c>
      <c r="D18" s="231" t="s">
        <v>694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</row>
    <row r="19" spans="2:15">
      <c r="B19" s="1075"/>
      <c r="C19" s="1122"/>
      <c r="D19" s="231" t="s">
        <v>695</v>
      </c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</row>
    <row r="20" spans="2:15">
      <c r="B20" s="1075"/>
      <c r="C20" s="1122"/>
      <c r="D20" s="231" t="s">
        <v>696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</row>
    <row r="21" spans="2:15">
      <c r="B21" s="1118" t="s">
        <v>708</v>
      </c>
      <c r="C21" s="1119"/>
      <c r="D21" s="1119"/>
      <c r="E21" s="1119"/>
      <c r="F21" s="1119"/>
      <c r="G21" s="1119"/>
      <c r="H21" s="1119"/>
      <c r="I21" s="1119"/>
      <c r="J21" s="183"/>
      <c r="K21" s="183"/>
      <c r="L21" s="183"/>
      <c r="M21" s="183"/>
      <c r="N21" s="183"/>
      <c r="O21" s="183"/>
    </row>
    <row r="22" spans="2:15">
      <c r="B22" s="1074">
        <v>3</v>
      </c>
      <c r="C22" s="1121" t="s">
        <v>709</v>
      </c>
      <c r="D22" s="231" t="s">
        <v>694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</row>
    <row r="23" spans="2:15">
      <c r="B23" s="1075"/>
      <c r="C23" s="1122"/>
      <c r="D23" s="231" t="s">
        <v>695</v>
      </c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</row>
    <row r="24" spans="2:15">
      <c r="B24" s="1075"/>
      <c r="C24" s="1122"/>
      <c r="D24" s="231" t="s">
        <v>696</v>
      </c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</row>
    <row r="25" spans="2:15">
      <c r="B25" s="1118" t="s">
        <v>26</v>
      </c>
      <c r="C25" s="1119"/>
      <c r="D25" s="1119"/>
      <c r="E25" s="1119"/>
      <c r="F25" s="1119"/>
      <c r="G25" s="1119"/>
      <c r="H25" s="1119"/>
      <c r="I25" s="1119"/>
      <c r="J25" s="183"/>
      <c r="K25" s="183"/>
      <c r="L25" s="183"/>
      <c r="M25" s="183"/>
      <c r="N25" s="183"/>
      <c r="O25" s="183"/>
    </row>
    <row r="26" spans="2:15">
      <c r="B26" s="1074">
        <v>4</v>
      </c>
      <c r="C26" s="1121" t="s">
        <v>710</v>
      </c>
      <c r="D26" s="231" t="s">
        <v>694</v>
      </c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</row>
    <row r="27" spans="2:15">
      <c r="B27" s="1075"/>
      <c r="C27" s="1122"/>
      <c r="D27" s="231" t="s">
        <v>695</v>
      </c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</row>
    <row r="28" spans="2:15">
      <c r="B28" s="1075"/>
      <c r="C28" s="1122"/>
      <c r="D28" s="231" t="s">
        <v>696</v>
      </c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</row>
    <row r="29" spans="2:15">
      <c r="B29" s="1118" t="s">
        <v>25</v>
      </c>
      <c r="C29" s="1119"/>
      <c r="D29" s="1119"/>
      <c r="E29" s="1119"/>
      <c r="F29" s="1119"/>
      <c r="G29" s="1119"/>
      <c r="H29" s="1119"/>
      <c r="I29" s="1119"/>
      <c r="J29" s="183"/>
      <c r="K29" s="183"/>
      <c r="L29" s="183"/>
      <c r="M29" s="183"/>
      <c r="N29" s="183"/>
      <c r="O29" s="183"/>
    </row>
    <row r="30" spans="2:15">
      <c r="B30" s="1074">
        <v>5</v>
      </c>
      <c r="C30" s="1121" t="s">
        <v>1095</v>
      </c>
      <c r="D30" s="231" t="s">
        <v>694</v>
      </c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</row>
    <row r="31" spans="2:15">
      <c r="B31" s="1075"/>
      <c r="C31" s="1122"/>
      <c r="D31" s="231" t="s">
        <v>695</v>
      </c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</row>
    <row r="32" spans="2:15">
      <c r="B32" s="1075"/>
      <c r="C32" s="1122"/>
      <c r="D32" s="231" t="s">
        <v>696</v>
      </c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</row>
    <row r="33" spans="2:15">
      <c r="B33" s="1118" t="s">
        <v>73</v>
      </c>
      <c r="C33" s="1119"/>
      <c r="D33" s="1119"/>
      <c r="E33" s="1119"/>
      <c r="F33" s="1119"/>
      <c r="G33" s="1119"/>
      <c r="H33" s="1119"/>
      <c r="I33" s="1119"/>
      <c r="J33" s="183"/>
      <c r="K33" s="183"/>
      <c r="L33" s="183"/>
      <c r="M33" s="183"/>
      <c r="N33" s="183"/>
      <c r="O33" s="183"/>
    </row>
    <row r="34" spans="2:15">
      <c r="B34" s="1126" t="s">
        <v>613</v>
      </c>
      <c r="C34" s="1127"/>
      <c r="D34" s="1127"/>
      <c r="E34" s="1127"/>
      <c r="F34" s="1127"/>
      <c r="G34" s="1127"/>
      <c r="H34" s="1127"/>
      <c r="I34" s="1127"/>
      <c r="J34" s="183"/>
      <c r="K34" s="183"/>
      <c r="L34" s="183"/>
      <c r="M34" s="183"/>
      <c r="N34" s="183"/>
      <c r="O34" s="183"/>
    </row>
    <row r="36" spans="2:15">
      <c r="L36" s="1" t="s">
        <v>1547</v>
      </c>
    </row>
    <row r="37" spans="2:15">
      <c r="C37" s="1072" t="s">
        <v>621</v>
      </c>
      <c r="D37" s="1072"/>
      <c r="E37" s="399"/>
    </row>
    <row r="38" spans="2:15">
      <c r="C38" s="1072" t="s">
        <v>543</v>
      </c>
      <c r="D38" s="1072"/>
      <c r="E38" s="399"/>
      <c r="L38" s="1" t="s">
        <v>622</v>
      </c>
    </row>
    <row r="42" spans="2:15">
      <c r="C42" s="1116" t="s">
        <v>776</v>
      </c>
      <c r="D42" s="1116"/>
      <c r="E42" s="400"/>
      <c r="J42" s="218"/>
      <c r="K42" s="218"/>
      <c r="L42" s="218" t="s">
        <v>777</v>
      </c>
    </row>
  </sheetData>
  <mergeCells count="42">
    <mergeCell ref="O9:O12"/>
    <mergeCell ref="B2:O2"/>
    <mergeCell ref="B26:B28"/>
    <mergeCell ref="C26:C28"/>
    <mergeCell ref="B29:I29"/>
    <mergeCell ref="E11:E12"/>
    <mergeCell ref="M11:M12"/>
    <mergeCell ref="L9:M10"/>
    <mergeCell ref="N9:N12"/>
    <mergeCell ref="B21:I21"/>
    <mergeCell ref="J9:K10"/>
    <mergeCell ref="C11:C12"/>
    <mergeCell ref="D11:D12"/>
    <mergeCell ref="F11:F12"/>
    <mergeCell ref="J11:J12"/>
    <mergeCell ref="K11:K12"/>
    <mergeCell ref="B1:O1"/>
    <mergeCell ref="D4:G4"/>
    <mergeCell ref="D5:G5"/>
    <mergeCell ref="D6:G6"/>
    <mergeCell ref="D7:G7"/>
    <mergeCell ref="L11:L12"/>
    <mergeCell ref="B9:B12"/>
    <mergeCell ref="C9:F10"/>
    <mergeCell ref="G9:G12"/>
    <mergeCell ref="H9:H12"/>
    <mergeCell ref="I9:I12"/>
    <mergeCell ref="B14:B16"/>
    <mergeCell ref="C14:C16"/>
    <mergeCell ref="B17:I17"/>
    <mergeCell ref="B18:B20"/>
    <mergeCell ref="C18:C20"/>
    <mergeCell ref="B34:I34"/>
    <mergeCell ref="C37:D37"/>
    <mergeCell ref="C38:D38"/>
    <mergeCell ref="C42:D42"/>
    <mergeCell ref="B22:B24"/>
    <mergeCell ref="C22:C24"/>
    <mergeCell ref="B25:I25"/>
    <mergeCell ref="B30:B32"/>
    <mergeCell ref="C30:C32"/>
    <mergeCell ref="B33:I33"/>
  </mergeCells>
  <pageMargins left="0.7" right="0.7" top="0.75" bottom="0.75" header="0.3" footer="0.3"/>
  <pageSetup paperSize="5" scale="75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FFFF00"/>
  </sheetPr>
  <dimension ref="A1:U58"/>
  <sheetViews>
    <sheetView view="pageBreakPreview" topLeftCell="A47" zoomScale="90" zoomScaleSheetLayoutView="90" workbookViewId="0">
      <selection activeCell="H56" sqref="H56"/>
    </sheetView>
  </sheetViews>
  <sheetFormatPr defaultRowHeight="15"/>
  <cols>
    <col min="1" max="1" width="9.140625" style="1"/>
    <col min="2" max="2" width="5.28515625" customWidth="1"/>
    <col min="3" max="3" width="17.140625" customWidth="1"/>
    <col min="4" max="4" width="6" style="246" customWidth="1"/>
    <col min="5" max="5" width="12" style="246" customWidth="1"/>
    <col min="6" max="6" width="26.5703125" customWidth="1"/>
    <col min="7" max="7" width="12.42578125" style="246" customWidth="1"/>
    <col min="8" max="8" width="18.85546875" customWidth="1"/>
    <col min="9" max="9" width="17.42578125" style="1" customWidth="1"/>
    <col min="10" max="10" width="13.28515625" customWidth="1"/>
    <col min="11" max="11" width="9.28515625" customWidth="1"/>
    <col min="12" max="12" width="7.140625" style="246" customWidth="1"/>
    <col min="13" max="13" width="9.42578125" style="246" customWidth="1"/>
    <col min="14" max="14" width="8.7109375" style="246" customWidth="1"/>
    <col min="15" max="15" width="11.85546875" style="246" customWidth="1"/>
    <col min="16" max="16" width="15.140625" style="246" customWidth="1"/>
    <col min="17" max="17" width="12.28515625" style="246" customWidth="1"/>
    <col min="18" max="18" width="10.7109375" style="246" customWidth="1"/>
    <col min="19" max="19" width="12.42578125" style="246" customWidth="1"/>
    <col min="20" max="20" width="13" style="246" customWidth="1"/>
    <col min="21" max="21" width="13.7109375" style="246" customWidth="1"/>
  </cols>
  <sheetData>
    <row r="1" spans="2:21" s="1" customFormat="1">
      <c r="B1" s="1073" t="s">
        <v>1397</v>
      </c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</row>
    <row r="2" spans="2:21" s="1" customFormat="1">
      <c r="B2" s="1073" t="s">
        <v>780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</row>
    <row r="3" spans="2:21" s="1" customFormat="1">
      <c r="D3" s="246"/>
      <c r="E3" s="246"/>
      <c r="G3" s="246"/>
      <c r="L3" s="246"/>
      <c r="M3" s="246"/>
      <c r="N3" s="246"/>
      <c r="O3" s="246"/>
      <c r="P3" s="246"/>
      <c r="Q3" s="246"/>
      <c r="R3" s="246"/>
      <c r="S3" s="246"/>
      <c r="T3" s="246"/>
      <c r="U3" s="246"/>
    </row>
    <row r="4" spans="2:21" s="1" customFormat="1">
      <c r="B4" s="11" t="s">
        <v>1</v>
      </c>
      <c r="C4" s="42"/>
      <c r="D4" s="1020" t="s">
        <v>617</v>
      </c>
      <c r="E4" s="1020"/>
      <c r="F4" s="1020"/>
      <c r="G4" s="14"/>
      <c r="H4" s="12"/>
      <c r="I4" s="12"/>
      <c r="J4" s="11"/>
      <c r="K4" s="11"/>
      <c r="L4" s="246"/>
      <c r="M4" s="246"/>
      <c r="N4" s="246"/>
      <c r="O4" s="246"/>
      <c r="P4" s="246"/>
      <c r="Q4" s="246"/>
      <c r="R4" s="246"/>
      <c r="S4" s="246"/>
      <c r="T4" s="246"/>
      <c r="U4" s="246"/>
    </row>
    <row r="5" spans="2:21" s="1" customFormat="1">
      <c r="B5" s="11" t="s">
        <v>2</v>
      </c>
      <c r="C5" s="42"/>
      <c r="D5" s="1020" t="s">
        <v>618</v>
      </c>
      <c r="E5" s="1020"/>
      <c r="F5" s="1020"/>
      <c r="G5" s="14"/>
      <c r="H5" s="12"/>
      <c r="I5" s="12"/>
      <c r="J5" s="11"/>
      <c r="K5" s="11"/>
      <c r="L5" s="246"/>
      <c r="M5" s="246"/>
      <c r="N5" s="246"/>
      <c r="O5" s="246"/>
      <c r="P5" s="246"/>
      <c r="Q5" s="246"/>
      <c r="R5" s="246"/>
      <c r="S5" s="246"/>
      <c r="T5" s="246"/>
      <c r="U5" s="246"/>
    </row>
    <row r="6" spans="2:21" s="1" customFormat="1">
      <c r="B6" s="11" t="s">
        <v>3</v>
      </c>
      <c r="C6" s="42"/>
      <c r="D6" s="1020" t="s">
        <v>619</v>
      </c>
      <c r="E6" s="1020"/>
      <c r="F6" s="1020"/>
      <c r="G6" s="14"/>
      <c r="H6" s="12"/>
      <c r="I6" s="12"/>
      <c r="J6" s="11"/>
      <c r="K6" s="11"/>
      <c r="L6" s="246"/>
      <c r="M6" s="246"/>
      <c r="N6" s="246"/>
      <c r="O6" s="246"/>
      <c r="P6" s="246"/>
      <c r="Q6" s="246"/>
      <c r="R6" s="246"/>
      <c r="S6" s="246"/>
      <c r="T6" s="246"/>
      <c r="U6" s="246"/>
    </row>
    <row r="7" spans="2:21" s="1" customFormat="1">
      <c r="B7" s="11" t="s">
        <v>4</v>
      </c>
      <c r="C7" s="42"/>
      <c r="D7" s="1020" t="s">
        <v>620</v>
      </c>
      <c r="E7" s="1020"/>
      <c r="F7" s="1020"/>
      <c r="G7" s="14"/>
      <c r="H7" s="12"/>
      <c r="I7" s="12"/>
      <c r="J7" s="11"/>
      <c r="K7" s="11"/>
      <c r="L7" s="246"/>
      <c r="M7" s="246"/>
      <c r="N7" s="246"/>
      <c r="O7" s="246"/>
      <c r="P7" s="246"/>
      <c r="Q7" s="246"/>
      <c r="R7" s="246"/>
      <c r="S7" s="246"/>
      <c r="T7" s="246"/>
      <c r="U7" s="246"/>
    </row>
    <row r="9" spans="2:21" s="1" customFormat="1" ht="21" customHeight="1">
      <c r="B9" s="1021" t="s">
        <v>6</v>
      </c>
      <c r="C9" s="1021" t="s">
        <v>7</v>
      </c>
      <c r="D9" s="1021"/>
      <c r="E9" s="1021"/>
      <c r="F9" s="1021"/>
      <c r="G9" s="1039" t="s">
        <v>178</v>
      </c>
      <c r="H9" s="1039" t="s">
        <v>179</v>
      </c>
      <c r="I9" s="1039" t="s">
        <v>187</v>
      </c>
      <c r="J9" s="1021" t="s">
        <v>10</v>
      </c>
      <c r="K9" s="1022" t="s">
        <v>11</v>
      </c>
      <c r="L9" s="1030" t="s">
        <v>201</v>
      </c>
      <c r="M9" s="1037"/>
      <c r="N9" s="1031"/>
      <c r="O9" s="1039" t="s">
        <v>1066</v>
      </c>
      <c r="P9" s="1017" t="s">
        <v>13</v>
      </c>
      <c r="Q9" s="1018"/>
      <c r="R9" s="1017" t="s">
        <v>1085</v>
      </c>
      <c r="S9" s="1154"/>
      <c r="T9" s="1018"/>
      <c r="U9" s="1039" t="s">
        <v>1088</v>
      </c>
    </row>
    <row r="10" spans="2:21" s="1" customFormat="1" ht="52.5" customHeight="1">
      <c r="B10" s="1021"/>
      <c r="C10" s="230" t="s">
        <v>8</v>
      </c>
      <c r="D10" s="242" t="s">
        <v>718</v>
      </c>
      <c r="E10" s="394" t="s">
        <v>1063</v>
      </c>
      <c r="F10" s="229" t="s">
        <v>9</v>
      </c>
      <c r="G10" s="1040"/>
      <c r="H10" s="1040"/>
      <c r="I10" s="1040"/>
      <c r="J10" s="1021"/>
      <c r="K10" s="1022"/>
      <c r="L10" s="243" t="s">
        <v>680</v>
      </c>
      <c r="M10" s="243" t="s">
        <v>681</v>
      </c>
      <c r="N10" s="243" t="s">
        <v>682</v>
      </c>
      <c r="O10" s="1040"/>
      <c r="P10" s="241" t="s">
        <v>14</v>
      </c>
      <c r="Q10" s="393" t="s">
        <v>15</v>
      </c>
      <c r="R10" s="393" t="s">
        <v>16</v>
      </c>
      <c r="S10" s="393" t="s">
        <v>1086</v>
      </c>
      <c r="T10" s="393" t="s">
        <v>1087</v>
      </c>
      <c r="U10" s="1040"/>
    </row>
    <row r="11" spans="2:21" s="233" customFormat="1">
      <c r="B11" s="232" t="s">
        <v>694</v>
      </c>
      <c r="C11" s="232" t="s">
        <v>695</v>
      </c>
      <c r="D11" s="232" t="s">
        <v>696</v>
      </c>
      <c r="E11" s="232"/>
      <c r="F11" s="232" t="s">
        <v>698</v>
      </c>
      <c r="G11" s="232" t="s">
        <v>699</v>
      </c>
      <c r="H11" s="232" t="s">
        <v>700</v>
      </c>
      <c r="I11" s="232" t="s">
        <v>701</v>
      </c>
      <c r="J11" s="232" t="s">
        <v>702</v>
      </c>
      <c r="K11" s="232" t="s">
        <v>703</v>
      </c>
      <c r="L11" s="232" t="s">
        <v>702</v>
      </c>
      <c r="M11" s="232" t="s">
        <v>703</v>
      </c>
      <c r="N11" s="232" t="s">
        <v>704</v>
      </c>
      <c r="O11" s="232" t="s">
        <v>705</v>
      </c>
      <c r="P11" s="232" t="s">
        <v>712</v>
      </c>
      <c r="Q11" s="232" t="s">
        <v>1068</v>
      </c>
      <c r="R11" s="232" t="s">
        <v>1089</v>
      </c>
      <c r="S11" s="232" t="s">
        <v>771</v>
      </c>
      <c r="T11" s="232" t="s">
        <v>1090</v>
      </c>
      <c r="U11" s="232" t="s">
        <v>1091</v>
      </c>
    </row>
    <row r="12" spans="2:21" ht="45">
      <c r="B12" s="244">
        <v>1</v>
      </c>
      <c r="C12" s="245" t="s">
        <v>588</v>
      </c>
      <c r="D12" s="216"/>
      <c r="E12" s="216"/>
      <c r="F12" s="118"/>
      <c r="G12" s="162"/>
      <c r="H12" s="135"/>
      <c r="I12" s="135"/>
      <c r="J12" s="4"/>
      <c r="K12" s="188"/>
      <c r="L12" s="247"/>
      <c r="M12" s="247"/>
      <c r="N12" s="216"/>
      <c r="O12" s="216"/>
      <c r="P12" s="147"/>
      <c r="Q12" s="147"/>
      <c r="R12" s="147"/>
      <c r="S12" s="147"/>
      <c r="T12" s="147"/>
      <c r="U12" s="216"/>
    </row>
    <row r="13" spans="2:21">
      <c r="B13" s="1143" t="s">
        <v>23</v>
      </c>
      <c r="C13" s="1144"/>
      <c r="D13" s="1144"/>
      <c r="E13" s="1144"/>
      <c r="F13" s="1144"/>
      <c r="G13" s="1144"/>
      <c r="H13" s="1144"/>
      <c r="I13" s="1144"/>
      <c r="J13" s="1144"/>
      <c r="K13" s="1144"/>
      <c r="L13" s="1144"/>
      <c r="M13" s="1144"/>
      <c r="N13" s="1145"/>
      <c r="O13" s="398"/>
      <c r="P13" s="269">
        <f>SUM(P12)</f>
        <v>0</v>
      </c>
      <c r="Q13" s="269"/>
      <c r="R13" s="269"/>
      <c r="S13" s="269"/>
      <c r="T13" s="269"/>
      <c r="U13" s="270"/>
    </row>
    <row r="14" spans="2:21" ht="93" customHeight="1">
      <c r="B14" s="1148">
        <v>2</v>
      </c>
      <c r="C14" s="1146" t="s">
        <v>732</v>
      </c>
      <c r="D14" s="216"/>
      <c r="E14" s="461" t="s">
        <v>102</v>
      </c>
      <c r="F14" s="461" t="s">
        <v>1299</v>
      </c>
      <c r="G14" s="145"/>
      <c r="H14" s="110"/>
      <c r="I14" s="110"/>
      <c r="J14" s="6"/>
      <c r="K14" s="6"/>
      <c r="L14" s="216"/>
      <c r="M14" s="216"/>
      <c r="N14" s="216"/>
      <c r="O14" s="216"/>
      <c r="P14" s="147"/>
      <c r="Q14" s="147"/>
      <c r="R14" s="147"/>
      <c r="S14" s="147"/>
      <c r="T14" s="147"/>
      <c r="U14" s="188"/>
    </row>
    <row r="15" spans="2:21" s="1" customFormat="1" ht="63.75">
      <c r="B15" s="1149"/>
      <c r="C15" s="1147"/>
      <c r="D15" s="216">
        <v>1</v>
      </c>
      <c r="E15" s="216"/>
      <c r="F15" s="88" t="s">
        <v>1429</v>
      </c>
      <c r="G15" s="216" t="s">
        <v>439</v>
      </c>
      <c r="H15" s="88" t="s">
        <v>1429</v>
      </c>
      <c r="I15" s="88" t="s">
        <v>1557</v>
      </c>
      <c r="J15" s="155" t="s">
        <v>291</v>
      </c>
      <c r="K15" s="156" t="s">
        <v>339</v>
      </c>
      <c r="L15" s="216">
        <v>300</v>
      </c>
      <c r="M15" s="216">
        <v>200</v>
      </c>
      <c r="N15" s="216">
        <v>5</v>
      </c>
      <c r="O15" s="107" t="s">
        <v>499</v>
      </c>
      <c r="P15" s="147">
        <v>400000000</v>
      </c>
      <c r="Q15" s="147"/>
      <c r="R15" s="548" t="s">
        <v>16</v>
      </c>
      <c r="S15" s="147"/>
      <c r="T15" s="147"/>
      <c r="U15" s="899" t="s">
        <v>1406</v>
      </c>
    </row>
    <row r="16" spans="2:21" s="1" customFormat="1" ht="76.5">
      <c r="B16" s="1149"/>
      <c r="C16" s="1147"/>
      <c r="D16" s="216">
        <v>2</v>
      </c>
      <c r="E16" s="216"/>
      <c r="F16" s="266" t="s">
        <v>1572</v>
      </c>
      <c r="G16" s="216" t="s">
        <v>439</v>
      </c>
      <c r="H16" s="266" t="s">
        <v>1572</v>
      </c>
      <c r="I16" s="266" t="s">
        <v>1571</v>
      </c>
      <c r="J16" s="5" t="s">
        <v>937</v>
      </c>
      <c r="K16" s="156" t="s">
        <v>339</v>
      </c>
      <c r="L16" s="216">
        <v>60</v>
      </c>
      <c r="M16" s="216">
        <v>60</v>
      </c>
      <c r="N16" s="216">
        <v>5</v>
      </c>
      <c r="O16" s="107" t="s">
        <v>499</v>
      </c>
      <c r="P16" s="147">
        <v>50000000</v>
      </c>
      <c r="Q16" s="147"/>
      <c r="R16" s="548" t="s">
        <v>16</v>
      </c>
      <c r="S16" s="147"/>
      <c r="T16" s="147"/>
      <c r="U16" s="899" t="s">
        <v>1406</v>
      </c>
    </row>
    <row r="17" spans="1:21" s="297" customFormat="1" ht="76.5">
      <c r="B17" s="1149"/>
      <c r="C17" s="1147"/>
      <c r="D17" s="543">
        <v>3</v>
      </c>
      <c r="E17" s="544"/>
      <c r="F17" s="545" t="s">
        <v>1569</v>
      </c>
      <c r="G17" s="543" t="s">
        <v>439</v>
      </c>
      <c r="H17" s="545" t="s">
        <v>1574</v>
      </c>
      <c r="I17" s="545" t="s">
        <v>1570</v>
      </c>
      <c r="J17" s="5" t="s">
        <v>937</v>
      </c>
      <c r="K17" s="546" t="s">
        <v>938</v>
      </c>
      <c r="L17" s="543">
        <v>150</v>
      </c>
      <c r="M17" s="543">
        <v>150</v>
      </c>
      <c r="N17" s="543">
        <v>0</v>
      </c>
      <c r="O17" s="547" t="s">
        <v>499</v>
      </c>
      <c r="P17" s="109">
        <v>50000000</v>
      </c>
      <c r="Q17" s="109"/>
      <c r="R17" s="548" t="s">
        <v>16</v>
      </c>
      <c r="S17" s="109"/>
      <c r="T17" s="109"/>
      <c r="U17" s="899" t="s">
        <v>1406</v>
      </c>
    </row>
    <row r="18" spans="1:21" s="297" customFormat="1" ht="76.5">
      <c r="B18" s="1149"/>
      <c r="C18" s="1147"/>
      <c r="D18" s="543">
        <v>3</v>
      </c>
      <c r="E18" s="544"/>
      <c r="F18" s="545" t="s">
        <v>1566</v>
      </c>
      <c r="G18" s="543" t="s">
        <v>439</v>
      </c>
      <c r="H18" s="545" t="s">
        <v>1575</v>
      </c>
      <c r="I18" s="545" t="s">
        <v>1567</v>
      </c>
      <c r="J18" s="5" t="s">
        <v>937</v>
      </c>
      <c r="K18" s="546" t="s">
        <v>339</v>
      </c>
      <c r="L18" s="543">
        <v>150</v>
      </c>
      <c r="M18" s="543">
        <v>150</v>
      </c>
      <c r="N18" s="543">
        <v>0</v>
      </c>
      <c r="O18" s="547" t="s">
        <v>499</v>
      </c>
      <c r="P18" s="109">
        <v>150000000</v>
      </c>
      <c r="Q18" s="109"/>
      <c r="R18" s="548" t="s">
        <v>16</v>
      </c>
      <c r="S18" s="109"/>
      <c r="T18" s="109"/>
      <c r="U18" s="899" t="s">
        <v>1406</v>
      </c>
    </row>
    <row r="19" spans="1:21" s="297" customFormat="1" ht="91.5" customHeight="1">
      <c r="B19" s="1149"/>
      <c r="C19" s="1147"/>
      <c r="D19" s="544">
        <v>5</v>
      </c>
      <c r="E19" s="544"/>
      <c r="F19" s="545" t="s">
        <v>1576</v>
      </c>
      <c r="G19" s="544" t="s">
        <v>439</v>
      </c>
      <c r="H19" s="545" t="s">
        <v>1573</v>
      </c>
      <c r="I19" s="545" t="s">
        <v>1568</v>
      </c>
      <c r="J19" s="558" t="s">
        <v>937</v>
      </c>
      <c r="K19" s="559" t="s">
        <v>339</v>
      </c>
      <c r="L19" s="544">
        <v>150</v>
      </c>
      <c r="M19" s="544">
        <v>150</v>
      </c>
      <c r="N19" s="544">
        <v>0</v>
      </c>
      <c r="O19" s="560" t="s">
        <v>499</v>
      </c>
      <c r="P19" s="114">
        <v>50000000</v>
      </c>
      <c r="Q19" s="114"/>
      <c r="R19" s="561" t="s">
        <v>16</v>
      </c>
      <c r="S19" s="114"/>
      <c r="T19" s="114"/>
      <c r="U19" s="899" t="s">
        <v>1406</v>
      </c>
    </row>
    <row r="20" spans="1:21" s="297" customFormat="1" ht="105.75" customHeight="1">
      <c r="B20" s="1149"/>
      <c r="C20" s="1147"/>
      <c r="D20" s="543">
        <v>6</v>
      </c>
      <c r="E20" s="543"/>
      <c r="F20" s="742" t="s">
        <v>1577</v>
      </c>
      <c r="G20" s="543" t="s">
        <v>439</v>
      </c>
      <c r="H20" s="955" t="s">
        <v>1416</v>
      </c>
      <c r="I20" s="742" t="s">
        <v>1578</v>
      </c>
      <c r="J20" s="5" t="s">
        <v>291</v>
      </c>
      <c r="K20" s="546" t="s">
        <v>1559</v>
      </c>
      <c r="L20" s="543">
        <v>150</v>
      </c>
      <c r="M20" s="543">
        <v>150</v>
      </c>
      <c r="N20" s="543">
        <v>0</v>
      </c>
      <c r="O20" s="547" t="s">
        <v>499</v>
      </c>
      <c r="P20" s="109">
        <v>50000000</v>
      </c>
      <c r="Q20" s="109"/>
      <c r="R20" s="548"/>
      <c r="S20" s="109"/>
      <c r="T20" s="109"/>
      <c r="U20" s="899" t="s">
        <v>1406</v>
      </c>
    </row>
    <row r="21" spans="1:21" s="184" customFormat="1" ht="51" customHeight="1">
      <c r="A21" s="975"/>
      <c r="B21" s="1149"/>
      <c r="C21" s="1147"/>
      <c r="D21" s="1141" t="s">
        <v>109</v>
      </c>
      <c r="E21" s="1142"/>
      <c r="F21" s="476" t="s">
        <v>1303</v>
      </c>
      <c r="G21" s="474"/>
      <c r="H21" s="468"/>
      <c r="I21" s="468"/>
      <c r="J21" s="155"/>
      <c r="K21" s="156"/>
      <c r="L21" s="216"/>
      <c r="M21" s="216"/>
      <c r="N21" s="216"/>
      <c r="O21" s="216"/>
      <c r="P21" s="147"/>
      <c r="Q21" s="147"/>
      <c r="R21" s="548"/>
      <c r="S21" s="147"/>
      <c r="T21" s="147"/>
      <c r="U21" s="188"/>
    </row>
    <row r="22" spans="1:21" s="1" customFormat="1" ht="76.5">
      <c r="B22" s="1149"/>
      <c r="C22" s="1147"/>
      <c r="D22" s="216">
        <v>1</v>
      </c>
      <c r="E22" s="216"/>
      <c r="F22" s="266" t="s">
        <v>746</v>
      </c>
      <c r="G22" s="216" t="s">
        <v>184</v>
      </c>
      <c r="H22" s="266" t="s">
        <v>746</v>
      </c>
      <c r="I22" s="266" t="s">
        <v>1314</v>
      </c>
      <c r="J22" s="155" t="s">
        <v>398</v>
      </c>
      <c r="K22" s="156" t="s">
        <v>419</v>
      </c>
      <c r="L22" s="216">
        <v>300</v>
      </c>
      <c r="M22" s="216">
        <v>100</v>
      </c>
      <c r="N22" s="216">
        <v>10</v>
      </c>
      <c r="O22" s="107" t="s">
        <v>499</v>
      </c>
      <c r="P22" s="147">
        <v>400000000</v>
      </c>
      <c r="Q22" s="147"/>
      <c r="R22" s="548" t="s">
        <v>16</v>
      </c>
      <c r="S22" s="147"/>
      <c r="T22" s="147"/>
      <c r="U22" s="254" t="s">
        <v>490</v>
      </c>
    </row>
    <row r="23" spans="1:21" s="1" customFormat="1" ht="51">
      <c r="B23" s="1149"/>
      <c r="C23" s="1147"/>
      <c r="D23" s="216">
        <v>2</v>
      </c>
      <c r="E23" s="216"/>
      <c r="F23" s="266" t="s">
        <v>747</v>
      </c>
      <c r="G23" s="216" t="s">
        <v>184</v>
      </c>
      <c r="H23" s="266" t="s">
        <v>747</v>
      </c>
      <c r="I23" s="266" t="s">
        <v>1313</v>
      </c>
      <c r="J23" s="155" t="s">
        <v>398</v>
      </c>
      <c r="K23" s="156" t="s">
        <v>419</v>
      </c>
      <c r="L23" s="216">
        <v>300</v>
      </c>
      <c r="M23" s="216">
        <v>100</v>
      </c>
      <c r="N23" s="216">
        <v>10</v>
      </c>
      <c r="O23" s="107" t="s">
        <v>499</v>
      </c>
      <c r="P23" s="147">
        <v>300000000</v>
      </c>
      <c r="Q23" s="147"/>
      <c r="R23" s="548" t="s">
        <v>16</v>
      </c>
      <c r="S23" s="147"/>
      <c r="T23" s="147"/>
      <c r="U23" s="254" t="s">
        <v>490</v>
      </c>
    </row>
    <row r="24" spans="1:21" s="1" customFormat="1" ht="68.25" customHeight="1">
      <c r="B24" s="1149"/>
      <c r="C24" s="1147"/>
      <c r="D24" s="510"/>
      <c r="E24" s="216"/>
      <c r="F24" s="513" t="s">
        <v>367</v>
      </c>
      <c r="G24" s="536"/>
      <c r="H24" s="511"/>
      <c r="I24" s="511"/>
      <c r="J24" s="155"/>
      <c r="K24" s="156"/>
      <c r="L24" s="216"/>
      <c r="M24" s="216"/>
      <c r="N24" s="216"/>
      <c r="O24" s="107"/>
      <c r="P24" s="147"/>
      <c r="Q24" s="147"/>
      <c r="R24" s="548"/>
      <c r="S24" s="147"/>
      <c r="T24" s="147"/>
      <c r="U24" s="254"/>
    </row>
    <row r="25" spans="1:21" s="1" customFormat="1" ht="51" customHeight="1">
      <c r="B25" s="1149"/>
      <c r="C25" s="1147"/>
      <c r="D25" s="510">
        <v>1</v>
      </c>
      <c r="E25" s="216"/>
      <c r="F25" s="535" t="s">
        <v>1374</v>
      </c>
      <c r="G25" s="216" t="s">
        <v>184</v>
      </c>
      <c r="H25" s="535" t="s">
        <v>1374</v>
      </c>
      <c r="I25" s="535" t="s">
        <v>1375</v>
      </c>
      <c r="J25" s="155" t="s">
        <v>398</v>
      </c>
      <c r="K25" s="156" t="s">
        <v>419</v>
      </c>
      <c r="L25" s="216">
        <v>300</v>
      </c>
      <c r="M25" s="216">
        <v>100</v>
      </c>
      <c r="N25" s="216">
        <v>10</v>
      </c>
      <c r="O25" s="107" t="s">
        <v>499</v>
      </c>
      <c r="P25" s="147">
        <v>200000000</v>
      </c>
      <c r="Q25" s="147"/>
      <c r="R25" s="548" t="s">
        <v>16</v>
      </c>
      <c r="S25" s="147"/>
      <c r="T25" s="147"/>
      <c r="U25" s="254" t="s">
        <v>490</v>
      </c>
    </row>
    <row r="26" spans="1:21" s="1" customFormat="1" ht="66.75" customHeight="1">
      <c r="B26" s="1149"/>
      <c r="C26" s="1147"/>
      <c r="D26" s="510">
        <v>2</v>
      </c>
      <c r="E26" s="216"/>
      <c r="F26" s="252" t="s">
        <v>1426</v>
      </c>
      <c r="G26" s="216" t="s">
        <v>184</v>
      </c>
      <c r="H26" s="252" t="s">
        <v>1426</v>
      </c>
      <c r="I26" s="252" t="s">
        <v>1426</v>
      </c>
      <c r="J26" s="155" t="s">
        <v>1558</v>
      </c>
      <c r="K26" s="253" t="s">
        <v>1433</v>
      </c>
      <c r="L26" s="741">
        <v>1012</v>
      </c>
      <c r="M26" s="216">
        <v>950</v>
      </c>
      <c r="N26" s="216">
        <v>10</v>
      </c>
      <c r="O26" s="107" t="s">
        <v>499</v>
      </c>
      <c r="P26" s="147">
        <v>400000000</v>
      </c>
      <c r="Q26" s="147"/>
      <c r="R26" s="548"/>
      <c r="S26" s="147"/>
      <c r="T26" s="147"/>
      <c r="U26" s="254"/>
    </row>
    <row r="27" spans="1:21" s="1" customFormat="1" ht="43.5" customHeight="1">
      <c r="B27" s="1149"/>
      <c r="C27" s="1147"/>
      <c r="D27" s="510"/>
      <c r="E27" s="216"/>
      <c r="F27" s="512" t="s">
        <v>366</v>
      </c>
      <c r="G27" s="513"/>
      <c r="H27" s="511"/>
      <c r="I27" s="511"/>
      <c r="J27" s="155"/>
      <c r="K27" s="156"/>
      <c r="L27" s="216"/>
      <c r="M27" s="216"/>
      <c r="N27" s="216"/>
      <c r="O27" s="107"/>
      <c r="P27" s="147"/>
      <c r="Q27" s="147"/>
      <c r="R27" s="548"/>
      <c r="S27" s="147"/>
      <c r="T27" s="147"/>
      <c r="U27" s="254"/>
    </row>
    <row r="28" spans="1:21" s="1" customFormat="1" ht="47.25" customHeight="1">
      <c r="B28" s="1149"/>
      <c r="C28" s="1147"/>
      <c r="D28" s="510">
        <v>1</v>
      </c>
      <c r="E28" s="216"/>
      <c r="F28" s="266" t="s">
        <v>350</v>
      </c>
      <c r="G28" s="154" t="s">
        <v>185</v>
      </c>
      <c r="H28" s="266" t="s">
        <v>350</v>
      </c>
      <c r="I28" s="266" t="s">
        <v>354</v>
      </c>
      <c r="J28" s="155" t="s">
        <v>291</v>
      </c>
      <c r="K28" s="156" t="s">
        <v>339</v>
      </c>
      <c r="L28" s="3">
        <v>1956</v>
      </c>
      <c r="M28" s="3">
        <v>1776</v>
      </c>
      <c r="N28" s="5">
        <v>10</v>
      </c>
      <c r="O28" s="107" t="s">
        <v>499</v>
      </c>
      <c r="P28" s="147">
        <v>300000000</v>
      </c>
      <c r="Q28" s="147"/>
      <c r="R28" s="548" t="s">
        <v>16</v>
      </c>
      <c r="S28" s="147"/>
      <c r="T28" s="147"/>
      <c r="U28" s="254" t="s">
        <v>490</v>
      </c>
    </row>
    <row r="29" spans="1:21" s="255" customFormat="1" ht="45" customHeight="1">
      <c r="B29" s="1149"/>
      <c r="C29" s="1147"/>
      <c r="D29" s="1152"/>
      <c r="E29" s="1153"/>
      <c r="F29" s="472" t="s">
        <v>1300</v>
      </c>
      <c r="G29" s="471"/>
      <c r="H29" s="469"/>
      <c r="I29" s="469"/>
      <c r="J29" s="192"/>
      <c r="K29" s="240"/>
      <c r="L29" s="254"/>
      <c r="M29" s="254"/>
      <c r="N29" s="254"/>
      <c r="O29" s="254"/>
      <c r="P29" s="217"/>
      <c r="Q29" s="217"/>
      <c r="R29" s="549"/>
      <c r="S29" s="217"/>
      <c r="T29" s="217"/>
      <c r="U29" s="196"/>
    </row>
    <row r="30" spans="1:21" s="1" customFormat="1" ht="51">
      <c r="B30" s="1149"/>
      <c r="C30" s="1147"/>
      <c r="D30" s="216">
        <v>1</v>
      </c>
      <c r="E30" s="460"/>
      <c r="F30" s="110" t="s">
        <v>743</v>
      </c>
      <c r="G30" s="145" t="s">
        <v>186</v>
      </c>
      <c r="H30" s="110" t="s">
        <v>743</v>
      </c>
      <c r="I30" s="110" t="s">
        <v>1312</v>
      </c>
      <c r="J30" s="6" t="s">
        <v>398</v>
      </c>
      <c r="K30" s="6" t="s">
        <v>750</v>
      </c>
      <c r="L30" s="216">
        <v>100</v>
      </c>
      <c r="M30" s="216">
        <v>200</v>
      </c>
      <c r="N30" s="216">
        <v>100</v>
      </c>
      <c r="O30" s="107" t="s">
        <v>499</v>
      </c>
      <c r="P30" s="147">
        <v>900000000</v>
      </c>
      <c r="Q30" s="147"/>
      <c r="R30" s="548" t="s">
        <v>16</v>
      </c>
      <c r="S30" s="147"/>
      <c r="T30" s="147"/>
      <c r="U30" s="188" t="s">
        <v>490</v>
      </c>
    </row>
    <row r="31" spans="1:21" s="1" customFormat="1" ht="54" customHeight="1">
      <c r="B31" s="1149"/>
      <c r="C31" s="1147"/>
      <c r="D31" s="216">
        <v>2</v>
      </c>
      <c r="E31" s="724"/>
      <c r="F31" s="469" t="s">
        <v>1430</v>
      </c>
      <c r="G31" s="145" t="s">
        <v>186</v>
      </c>
      <c r="H31" s="469" t="s">
        <v>1430</v>
      </c>
      <c r="I31" s="469" t="s">
        <v>1430</v>
      </c>
      <c r="J31" s="6" t="s">
        <v>1560</v>
      </c>
      <c r="K31" s="6" t="s">
        <v>339</v>
      </c>
      <c r="L31" s="216">
        <v>1200</v>
      </c>
      <c r="M31" s="216">
        <v>950</v>
      </c>
      <c r="N31" s="216">
        <v>10</v>
      </c>
      <c r="O31" s="107" t="s">
        <v>499</v>
      </c>
      <c r="P31" s="147">
        <v>450000000</v>
      </c>
      <c r="Q31" s="147"/>
      <c r="R31" s="548"/>
      <c r="S31" s="147"/>
      <c r="T31" s="147"/>
      <c r="U31" s="188"/>
    </row>
    <row r="32" spans="1:21" s="255" customFormat="1" ht="47.25" customHeight="1">
      <c r="B32" s="1149"/>
      <c r="C32" s="1147"/>
      <c r="D32" s="1152" t="s">
        <v>1257</v>
      </c>
      <c r="E32" s="1153"/>
      <c r="F32" s="470" t="s">
        <v>1301</v>
      </c>
      <c r="G32" s="472"/>
      <c r="H32" s="469"/>
      <c r="I32" s="469"/>
      <c r="J32" s="192"/>
      <c r="K32" s="240"/>
      <c r="L32" s="254"/>
      <c r="M32" s="254"/>
      <c r="N32" s="254"/>
      <c r="O32" s="254"/>
      <c r="P32" s="217"/>
      <c r="Q32" s="217"/>
      <c r="R32" s="549"/>
      <c r="S32" s="217"/>
      <c r="T32" s="217"/>
      <c r="U32" s="196"/>
    </row>
    <row r="33" spans="2:21" s="1" customFormat="1" ht="63.75">
      <c r="B33" s="1149"/>
      <c r="C33" s="1147"/>
      <c r="D33" s="216">
        <v>1</v>
      </c>
      <c r="E33" s="216"/>
      <c r="F33" s="72" t="s">
        <v>744</v>
      </c>
      <c r="G33" s="148" t="s">
        <v>470</v>
      </c>
      <c r="H33" s="72" t="s">
        <v>744</v>
      </c>
      <c r="I33" s="72" t="s">
        <v>1310</v>
      </c>
      <c r="J33" s="6" t="s">
        <v>398</v>
      </c>
      <c r="K33" s="6" t="s">
        <v>427</v>
      </c>
      <c r="L33" s="216">
        <v>100</v>
      </c>
      <c r="M33" s="216">
        <v>105</v>
      </c>
      <c r="N33" s="216">
        <v>10</v>
      </c>
      <c r="O33" s="107" t="s">
        <v>499</v>
      </c>
      <c r="P33" s="147">
        <v>500000000</v>
      </c>
      <c r="Q33" s="147"/>
      <c r="R33" s="548" t="s">
        <v>16</v>
      </c>
      <c r="S33" s="147"/>
      <c r="T33" s="147"/>
      <c r="U33" s="188" t="s">
        <v>490</v>
      </c>
    </row>
    <row r="34" spans="2:21" s="1" customFormat="1" ht="45.75" customHeight="1">
      <c r="B34" s="1149"/>
      <c r="C34" s="1147"/>
      <c r="D34" s="1141" t="s">
        <v>1304</v>
      </c>
      <c r="E34" s="1142"/>
      <c r="F34" s="473" t="s">
        <v>1302</v>
      </c>
      <c r="G34" s="476"/>
      <c r="H34" s="110"/>
      <c r="I34" s="110"/>
      <c r="J34" s="6"/>
      <c r="K34" s="6"/>
      <c r="L34" s="216"/>
      <c r="M34" s="216"/>
      <c r="N34" s="216"/>
      <c r="O34" s="216"/>
      <c r="P34" s="147"/>
      <c r="Q34" s="147"/>
      <c r="R34" s="548"/>
      <c r="S34" s="147"/>
      <c r="T34" s="147"/>
      <c r="U34" s="188"/>
    </row>
    <row r="35" spans="2:21" s="1" customFormat="1" ht="51">
      <c r="B35" s="1150"/>
      <c r="C35" s="1151"/>
      <c r="D35" s="216">
        <v>1</v>
      </c>
      <c r="E35" s="216"/>
      <c r="F35" s="72" t="s">
        <v>745</v>
      </c>
      <c r="G35" s="148" t="s">
        <v>461</v>
      </c>
      <c r="H35" s="72" t="s">
        <v>745</v>
      </c>
      <c r="I35" s="72" t="s">
        <v>1311</v>
      </c>
      <c r="J35" s="6" t="s">
        <v>291</v>
      </c>
      <c r="K35" s="6" t="s">
        <v>751</v>
      </c>
      <c r="L35" s="216">
        <v>100</v>
      </c>
      <c r="M35" s="216">
        <v>50</v>
      </c>
      <c r="N35" s="216">
        <v>0</v>
      </c>
      <c r="O35" s="107" t="s">
        <v>499</v>
      </c>
      <c r="P35" s="147">
        <v>200000000</v>
      </c>
      <c r="Q35" s="147"/>
      <c r="R35" s="548" t="s">
        <v>16</v>
      </c>
      <c r="S35" s="147"/>
      <c r="T35" s="147"/>
      <c r="U35" s="6" t="s">
        <v>1326</v>
      </c>
    </row>
    <row r="36" spans="2:21" s="1" customFormat="1">
      <c r="B36" s="1143" t="s">
        <v>24</v>
      </c>
      <c r="C36" s="1144"/>
      <c r="D36" s="1144"/>
      <c r="E36" s="1144"/>
      <c r="F36" s="1144"/>
      <c r="G36" s="1144"/>
      <c r="H36" s="1144"/>
      <c r="I36" s="1144"/>
      <c r="J36" s="1144"/>
      <c r="K36" s="1144"/>
      <c r="L36" s="1144"/>
      <c r="M36" s="1144"/>
      <c r="N36" s="1145"/>
      <c r="O36" s="398"/>
      <c r="P36" s="269">
        <f>SUM(P14:P35)</f>
        <v>4400000000</v>
      </c>
      <c r="Q36" s="269"/>
      <c r="R36" s="550"/>
      <c r="S36" s="269"/>
      <c r="T36" s="269"/>
      <c r="U36" s="270"/>
    </row>
    <row r="37" spans="2:21" ht="15" customHeight="1">
      <c r="B37" s="1074">
        <v>3</v>
      </c>
      <c r="C37" s="1083" t="s">
        <v>71</v>
      </c>
      <c r="D37" s="216"/>
      <c r="E37" s="216"/>
      <c r="F37" s="183"/>
      <c r="G37" s="216"/>
      <c r="H37" s="183"/>
      <c r="I37" s="183"/>
      <c r="J37" s="183"/>
      <c r="K37" s="183"/>
      <c r="L37" s="216"/>
      <c r="M37" s="216"/>
      <c r="N37" s="216"/>
      <c r="O37" s="216"/>
      <c r="P37" s="216"/>
      <c r="Q37" s="216"/>
      <c r="R37" s="551"/>
      <c r="S37" s="216"/>
      <c r="T37" s="216"/>
      <c r="U37" s="216"/>
    </row>
    <row r="38" spans="2:21" s="1" customFormat="1" ht="15" customHeight="1">
      <c r="B38" s="1075"/>
      <c r="C38" s="1085"/>
      <c r="D38" s="216"/>
      <c r="E38" s="216"/>
      <c r="F38" s="183"/>
      <c r="G38" s="216"/>
      <c r="H38" s="183"/>
      <c r="I38" s="183"/>
      <c r="J38" s="183"/>
      <c r="K38" s="183"/>
      <c r="L38" s="216"/>
      <c r="M38" s="216"/>
      <c r="N38" s="216"/>
      <c r="O38" s="216"/>
      <c r="P38" s="216"/>
      <c r="Q38" s="216"/>
      <c r="R38" s="551"/>
      <c r="S38" s="216"/>
      <c r="T38" s="216"/>
      <c r="U38" s="216"/>
    </row>
    <row r="39" spans="2:21" s="1" customFormat="1">
      <c r="B39" s="1118" t="s">
        <v>26</v>
      </c>
      <c r="C39" s="1119"/>
      <c r="D39" s="1119"/>
      <c r="E39" s="1119"/>
      <c r="F39" s="1119"/>
      <c r="G39" s="1119"/>
      <c r="H39" s="1119"/>
      <c r="I39" s="1119"/>
      <c r="J39" s="1119"/>
      <c r="K39" s="1119"/>
      <c r="L39" s="1119"/>
      <c r="M39" s="1119"/>
      <c r="N39" s="1120"/>
      <c r="O39" s="402"/>
      <c r="P39" s="216"/>
      <c r="Q39" s="216"/>
      <c r="R39" s="551"/>
      <c r="S39" s="216"/>
      <c r="T39" s="216"/>
      <c r="U39" s="216"/>
    </row>
    <row r="40" spans="2:21" s="1" customFormat="1" ht="47.25" customHeight="1">
      <c r="B40" s="1148">
        <v>4</v>
      </c>
      <c r="C40" s="1146" t="s">
        <v>733</v>
      </c>
      <c r="D40" s="1141"/>
      <c r="E40" s="1142"/>
      <c r="F40" s="475"/>
      <c r="G40" s="216"/>
      <c r="H40" s="267"/>
      <c r="I40" s="267"/>
      <c r="J40" s="268"/>
      <c r="K40" s="268"/>
      <c r="L40" s="268"/>
      <c r="M40" s="268"/>
      <c r="N40" s="268"/>
      <c r="O40" s="268"/>
      <c r="P40" s="247"/>
      <c r="Q40" s="247"/>
      <c r="R40" s="552"/>
      <c r="S40" s="247"/>
      <c r="T40" s="247"/>
      <c r="U40" s="216"/>
    </row>
    <row r="41" spans="2:21" s="1" customFormat="1" ht="60.75" customHeight="1">
      <c r="B41" s="1149"/>
      <c r="C41" s="1147"/>
      <c r="D41" s="1141" t="s">
        <v>1305</v>
      </c>
      <c r="E41" s="1142"/>
      <c r="F41" s="475" t="s">
        <v>1306</v>
      </c>
      <c r="G41" s="216"/>
      <c r="H41" s="267"/>
      <c r="I41" s="267"/>
      <c r="J41" s="268"/>
      <c r="K41" s="268"/>
      <c r="L41" s="268"/>
      <c r="M41" s="268"/>
      <c r="N41" s="268"/>
      <c r="O41" s="268"/>
      <c r="P41" s="247"/>
      <c r="Q41" s="247"/>
      <c r="R41" s="552"/>
      <c r="S41" s="247"/>
      <c r="T41" s="247"/>
      <c r="U41" s="216"/>
    </row>
    <row r="42" spans="2:21" s="1" customFormat="1" ht="49.5" customHeight="1">
      <c r="B42" s="1149"/>
      <c r="C42" s="1147"/>
      <c r="D42" s="268">
        <v>1</v>
      </c>
      <c r="E42" s="268"/>
      <c r="F42" s="267" t="s">
        <v>749</v>
      </c>
      <c r="G42" s="216" t="s">
        <v>441</v>
      </c>
      <c r="H42" s="267" t="s">
        <v>749</v>
      </c>
      <c r="I42" s="477" t="s">
        <v>1308</v>
      </c>
      <c r="J42" s="268" t="s">
        <v>291</v>
      </c>
      <c r="K42" s="268" t="s">
        <v>752</v>
      </c>
      <c r="L42" s="268">
        <v>40</v>
      </c>
      <c r="M42" s="268">
        <v>40</v>
      </c>
      <c r="N42" s="268">
        <v>10</v>
      </c>
      <c r="O42" s="107" t="s">
        <v>499</v>
      </c>
      <c r="P42" s="247">
        <v>50000000</v>
      </c>
      <c r="Q42" s="247"/>
      <c r="R42" s="548" t="s">
        <v>16</v>
      </c>
      <c r="S42" s="247"/>
      <c r="T42" s="247"/>
      <c r="U42" s="216" t="s">
        <v>1408</v>
      </c>
    </row>
    <row r="43" spans="2:21" s="1" customFormat="1" ht="45">
      <c r="B43" s="1149"/>
      <c r="C43" s="1147"/>
      <c r="D43" s="268">
        <v>2</v>
      </c>
      <c r="E43" s="268"/>
      <c r="F43" s="267" t="s">
        <v>748</v>
      </c>
      <c r="G43" s="216" t="s">
        <v>441</v>
      </c>
      <c r="H43" s="267" t="s">
        <v>748</v>
      </c>
      <c r="I43" s="477" t="s">
        <v>1309</v>
      </c>
      <c r="J43" s="268" t="s">
        <v>291</v>
      </c>
      <c r="K43" s="268" t="s">
        <v>671</v>
      </c>
      <c r="L43" s="268">
        <v>20</v>
      </c>
      <c r="M43" s="268">
        <v>0</v>
      </c>
      <c r="N43" s="268">
        <v>5</v>
      </c>
      <c r="O43" s="107" t="s">
        <v>499</v>
      </c>
      <c r="P43" s="247">
        <v>50000000</v>
      </c>
      <c r="Q43" s="247"/>
      <c r="R43" s="548" t="s">
        <v>16</v>
      </c>
      <c r="S43" s="247"/>
      <c r="T43" s="247"/>
      <c r="U43" s="216" t="s">
        <v>1408</v>
      </c>
    </row>
    <row r="44" spans="2:21" s="1" customFormat="1" ht="48.75" customHeight="1">
      <c r="B44" s="1149"/>
      <c r="C44" s="1147"/>
      <c r="D44" s="1141" t="s">
        <v>871</v>
      </c>
      <c r="E44" s="1142"/>
      <c r="F44" s="475" t="s">
        <v>1307</v>
      </c>
      <c r="G44" s="216"/>
      <c r="H44" s="267"/>
      <c r="I44" s="267"/>
      <c r="J44" s="268"/>
      <c r="K44" s="268"/>
      <c r="L44" s="268"/>
      <c r="M44" s="268"/>
      <c r="N44" s="268"/>
      <c r="O44" s="268"/>
      <c r="P44" s="247"/>
      <c r="Q44" s="247"/>
      <c r="R44" s="552"/>
      <c r="S44" s="247"/>
      <c r="T44" s="247"/>
      <c r="U44" s="216"/>
    </row>
    <row r="45" spans="2:21" s="1" customFormat="1" ht="60">
      <c r="B45" s="1149"/>
      <c r="C45" s="1147"/>
      <c r="D45" s="268">
        <v>1</v>
      </c>
      <c r="E45" s="268"/>
      <c r="F45" s="267" t="s">
        <v>614</v>
      </c>
      <c r="G45" s="216" t="s">
        <v>442</v>
      </c>
      <c r="H45" s="267" t="s">
        <v>614</v>
      </c>
      <c r="I45" s="477" t="s">
        <v>615</v>
      </c>
      <c r="J45" s="268" t="s">
        <v>291</v>
      </c>
      <c r="K45" s="268" t="s">
        <v>468</v>
      </c>
      <c r="L45" s="268">
        <v>40</v>
      </c>
      <c r="M45" s="268">
        <v>0</v>
      </c>
      <c r="N45" s="268">
        <v>10</v>
      </c>
      <c r="O45" s="107" t="s">
        <v>499</v>
      </c>
      <c r="P45" s="247">
        <v>50000000</v>
      </c>
      <c r="Q45" s="247"/>
      <c r="R45" s="548" t="s">
        <v>16</v>
      </c>
      <c r="S45" s="247"/>
      <c r="T45" s="247"/>
      <c r="U45" s="107" t="s">
        <v>1325</v>
      </c>
    </row>
    <row r="46" spans="2:21" s="1" customFormat="1">
      <c r="B46" s="1143" t="s">
        <v>25</v>
      </c>
      <c r="C46" s="1144"/>
      <c r="D46" s="1144"/>
      <c r="E46" s="1144"/>
      <c r="F46" s="1144"/>
      <c r="G46" s="1144"/>
      <c r="H46" s="1144"/>
      <c r="I46" s="1144"/>
      <c r="J46" s="1144"/>
      <c r="K46" s="1144"/>
      <c r="L46" s="1144"/>
      <c r="M46" s="1144"/>
      <c r="N46" s="1145"/>
      <c r="O46" s="398"/>
      <c r="P46" s="553">
        <f>SUM(P41:P45)</f>
        <v>150000000</v>
      </c>
      <c r="Q46" s="270"/>
      <c r="R46" s="270"/>
      <c r="S46" s="270"/>
      <c r="T46" s="270"/>
      <c r="U46" s="270"/>
    </row>
    <row r="47" spans="2:21" s="1" customFormat="1" ht="30">
      <c r="B47" s="263">
        <v>5</v>
      </c>
      <c r="C47" s="264" t="s">
        <v>37</v>
      </c>
      <c r="D47" s="216"/>
      <c r="E47" s="216"/>
      <c r="F47" s="231"/>
      <c r="G47" s="216"/>
      <c r="H47" s="231"/>
      <c r="I47" s="231"/>
      <c r="J47" s="231"/>
      <c r="K47" s="231"/>
      <c r="L47" s="216"/>
      <c r="M47" s="216"/>
      <c r="N47" s="216"/>
      <c r="O47" s="216"/>
      <c r="P47" s="216"/>
      <c r="Q47" s="216"/>
      <c r="R47" s="216"/>
      <c r="S47" s="216"/>
      <c r="T47" s="216"/>
      <c r="U47" s="216"/>
    </row>
    <row r="48" spans="2:21" s="1" customFormat="1">
      <c r="B48" s="1143" t="s">
        <v>73</v>
      </c>
      <c r="C48" s="1144"/>
      <c r="D48" s="1144"/>
      <c r="E48" s="1144"/>
      <c r="F48" s="1144"/>
      <c r="G48" s="1144"/>
      <c r="H48" s="1144"/>
      <c r="I48" s="1144"/>
      <c r="J48" s="1144"/>
      <c r="K48" s="1144"/>
      <c r="L48" s="1144"/>
      <c r="M48" s="1144"/>
      <c r="N48" s="1145"/>
      <c r="O48" s="398"/>
      <c r="P48" s="270"/>
      <c r="Q48" s="270"/>
      <c r="R48" s="270"/>
      <c r="S48" s="270"/>
      <c r="T48" s="270"/>
      <c r="U48" s="270"/>
    </row>
    <row r="49" spans="2:21" s="1" customFormat="1">
      <c r="B49" s="1138" t="s">
        <v>613</v>
      </c>
      <c r="C49" s="1139"/>
      <c r="D49" s="1139"/>
      <c r="E49" s="1139"/>
      <c r="F49" s="1139"/>
      <c r="G49" s="1139"/>
      <c r="H49" s="1139"/>
      <c r="I49" s="1139"/>
      <c r="J49" s="1139"/>
      <c r="K49" s="1139"/>
      <c r="L49" s="1139"/>
      <c r="M49" s="1139"/>
      <c r="N49" s="1140"/>
      <c r="O49" s="403"/>
      <c r="P49" s="269">
        <f>SUM(P46+P36)</f>
        <v>4550000000</v>
      </c>
      <c r="Q49" s="269"/>
      <c r="R49" s="269"/>
      <c r="S49" s="269"/>
      <c r="T49" s="269"/>
      <c r="U49" s="270"/>
    </row>
    <row r="51" spans="2:21" s="1" customFormat="1">
      <c r="D51" s="246"/>
      <c r="E51" s="246"/>
      <c r="G51" s="246"/>
      <c r="L51" s="246"/>
      <c r="M51" s="246"/>
      <c r="N51" s="246"/>
      <c r="O51" s="246"/>
      <c r="Q51" s="246"/>
      <c r="R51" s="246" t="s">
        <v>1544</v>
      </c>
      <c r="S51" s="246"/>
      <c r="T51" s="246"/>
      <c r="U51" s="246"/>
    </row>
    <row r="52" spans="2:21" s="1" customFormat="1">
      <c r="C52" s="1072" t="s">
        <v>621</v>
      </c>
      <c r="D52" s="1072"/>
      <c r="E52" s="399"/>
      <c r="G52" s="246"/>
      <c r="I52" s="956"/>
      <c r="L52" s="246"/>
      <c r="M52" s="246"/>
      <c r="N52" s="246"/>
      <c r="O52" s="246"/>
      <c r="Q52" s="246"/>
      <c r="R52" s="246"/>
      <c r="S52" s="246"/>
      <c r="T52" s="246"/>
      <c r="U52" s="246"/>
    </row>
    <row r="53" spans="2:21" s="1" customFormat="1">
      <c r="C53" s="1072" t="s">
        <v>543</v>
      </c>
      <c r="D53" s="1072"/>
      <c r="E53" s="399"/>
      <c r="G53" s="246"/>
      <c r="L53" s="246"/>
      <c r="M53" s="246"/>
      <c r="N53" s="246"/>
      <c r="O53" s="246"/>
      <c r="Q53" s="246"/>
      <c r="R53" s="246" t="s">
        <v>622</v>
      </c>
      <c r="S53" s="246"/>
      <c r="T53" s="246"/>
      <c r="U53" s="246"/>
    </row>
    <row r="54" spans="2:21" s="1" customFormat="1">
      <c r="C54" s="599"/>
      <c r="D54" s="599"/>
      <c r="E54" s="599"/>
      <c r="G54" s="246"/>
      <c r="L54" s="246"/>
      <c r="M54" s="246"/>
      <c r="N54" s="246"/>
      <c r="O54" s="246"/>
      <c r="Q54" s="246"/>
      <c r="R54" s="246"/>
      <c r="S54" s="246"/>
      <c r="T54" s="246"/>
      <c r="U54" s="246"/>
    </row>
    <row r="55" spans="2:21" s="1" customFormat="1">
      <c r="D55" s="246"/>
      <c r="E55" s="246"/>
      <c r="G55" s="246"/>
      <c r="L55" s="246"/>
      <c r="M55" s="246"/>
      <c r="N55" s="246"/>
      <c r="O55" s="246"/>
      <c r="Q55" s="246"/>
      <c r="R55" s="246"/>
      <c r="S55" s="246"/>
      <c r="T55" s="246"/>
      <c r="U55" s="246"/>
    </row>
    <row r="56" spans="2:21" s="1" customFormat="1">
      <c r="D56" s="246"/>
      <c r="E56" s="246"/>
      <c r="G56" s="246"/>
      <c r="L56" s="246"/>
      <c r="M56" s="246"/>
      <c r="N56" s="246"/>
      <c r="O56" s="246"/>
      <c r="Q56" s="246"/>
      <c r="R56" s="246"/>
      <c r="S56" s="246"/>
      <c r="T56" s="246"/>
      <c r="U56" s="246"/>
    </row>
    <row r="57" spans="2:21" s="1" customFormat="1">
      <c r="C57" s="1116" t="s">
        <v>776</v>
      </c>
      <c r="D57" s="1116"/>
      <c r="E57" s="400"/>
      <c r="G57" s="246"/>
      <c r="L57" s="248"/>
      <c r="M57" s="248"/>
      <c r="N57" s="246"/>
      <c r="O57" s="246"/>
      <c r="Q57" s="248"/>
      <c r="R57" s="248" t="s">
        <v>779</v>
      </c>
      <c r="S57" s="246"/>
      <c r="T57" s="246"/>
      <c r="U57" s="246"/>
    </row>
    <row r="58" spans="2:21" s="1" customFormat="1">
      <c r="D58" s="246"/>
      <c r="E58" s="246"/>
      <c r="G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</row>
  </sheetData>
  <mergeCells count="40">
    <mergeCell ref="B1:U1"/>
    <mergeCell ref="B2:U2"/>
    <mergeCell ref="K9:K10"/>
    <mergeCell ref="L9:N9"/>
    <mergeCell ref="B9:B10"/>
    <mergeCell ref="C9:F9"/>
    <mergeCell ref="G9:G10"/>
    <mergeCell ref="H9:H10"/>
    <mergeCell ref="J9:J10"/>
    <mergeCell ref="I9:I10"/>
    <mergeCell ref="O9:O10"/>
    <mergeCell ref="P9:Q9"/>
    <mergeCell ref="R9:T9"/>
    <mergeCell ref="U9:U10"/>
    <mergeCell ref="B36:N36"/>
    <mergeCell ref="D4:F4"/>
    <mergeCell ref="D5:F5"/>
    <mergeCell ref="D6:F6"/>
    <mergeCell ref="D7:F7"/>
    <mergeCell ref="B13:N13"/>
    <mergeCell ref="B14:B35"/>
    <mergeCell ref="C14:C35"/>
    <mergeCell ref="D32:E32"/>
    <mergeCell ref="D34:E34"/>
    <mergeCell ref="D21:E21"/>
    <mergeCell ref="D29:E29"/>
    <mergeCell ref="C57:D57"/>
    <mergeCell ref="B39:N39"/>
    <mergeCell ref="B48:N48"/>
    <mergeCell ref="C40:C45"/>
    <mergeCell ref="B46:N46"/>
    <mergeCell ref="B40:B45"/>
    <mergeCell ref="D40:E40"/>
    <mergeCell ref="D44:E44"/>
    <mergeCell ref="C37:C38"/>
    <mergeCell ref="B37:B38"/>
    <mergeCell ref="B49:N49"/>
    <mergeCell ref="C52:D52"/>
    <mergeCell ref="C53:D53"/>
    <mergeCell ref="D41:E41"/>
  </mergeCells>
  <pageMargins left="0.7" right="0.7" top="0.75" bottom="0.66666666666666663" header="0.3" footer="0.3"/>
  <pageSetup paperSize="5" scale="6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FE0AA7"/>
  </sheetPr>
  <dimension ref="A1:U260"/>
  <sheetViews>
    <sheetView view="pageBreakPreview" topLeftCell="A247" zoomScale="90" zoomScaleSheetLayoutView="90" workbookViewId="0">
      <selection activeCell="H258" sqref="H258"/>
    </sheetView>
  </sheetViews>
  <sheetFormatPr defaultRowHeight="15"/>
  <cols>
    <col min="1" max="1" width="4.28515625" style="255" customWidth="1"/>
    <col min="2" max="2" width="16.140625" style="255" customWidth="1"/>
    <col min="3" max="3" width="4.85546875" style="894" customWidth="1"/>
    <col min="4" max="4" width="9.5703125" style="255" customWidth="1"/>
    <col min="5" max="5" width="4.85546875" style="255" customWidth="1"/>
    <col min="6" max="6" width="22.5703125" style="255" customWidth="1"/>
    <col min="7" max="7" width="12.140625" style="918" customWidth="1"/>
    <col min="8" max="8" width="14" style="255" customWidth="1"/>
    <col min="9" max="10" width="14.7109375" style="255" customWidth="1"/>
    <col min="11" max="11" width="11.140625" style="255" customWidth="1"/>
    <col min="12" max="12" width="11" style="255" customWidth="1"/>
    <col min="13" max="13" width="12.28515625" style="255" customWidth="1"/>
    <col min="14" max="14" width="16.42578125" style="255" customWidth="1"/>
    <col min="15" max="15" width="10" style="907" customWidth="1"/>
    <col min="16" max="16" width="10.85546875" style="907" customWidth="1"/>
    <col min="17" max="17" width="11.7109375" style="255" customWidth="1"/>
    <col min="18" max="18" width="11.140625" style="255" customWidth="1"/>
    <col min="19" max="19" width="11.7109375" style="255" customWidth="1"/>
    <col min="20" max="20" width="13.7109375" style="255" customWidth="1"/>
    <col min="21" max="21" width="12.42578125" style="255" customWidth="1"/>
    <col min="22" max="16384" width="9.140625" style="255"/>
  </cols>
  <sheetData>
    <row r="1" spans="1:21">
      <c r="A1" s="1161" t="s">
        <v>1244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  <c r="Q1" s="1161"/>
      <c r="R1" s="1161"/>
      <c r="S1" s="1161"/>
      <c r="T1" s="1161"/>
      <c r="U1" s="743"/>
    </row>
    <row r="2" spans="1:21">
      <c r="A2" s="1161" t="s">
        <v>630</v>
      </c>
      <c r="B2" s="1161"/>
      <c r="C2" s="1161"/>
      <c r="D2" s="1161"/>
      <c r="E2" s="1161"/>
      <c r="F2" s="1161"/>
      <c r="G2" s="1161"/>
      <c r="H2" s="1161"/>
      <c r="I2" s="1161"/>
      <c r="J2" s="1161"/>
      <c r="K2" s="1161"/>
      <c r="L2" s="1161"/>
      <c r="M2" s="1161"/>
      <c r="N2" s="1161"/>
      <c r="O2" s="1161"/>
      <c r="P2" s="1161"/>
      <c r="Q2" s="1161"/>
      <c r="R2" s="1161"/>
      <c r="S2" s="1161"/>
      <c r="T2" s="1161"/>
      <c r="U2" s="743"/>
    </row>
    <row r="3" spans="1:21">
      <c r="A3" s="1192" t="s">
        <v>1</v>
      </c>
      <c r="B3" s="1192"/>
      <c r="C3" s="745" t="s">
        <v>0</v>
      </c>
      <c r="D3" s="747" t="s">
        <v>290</v>
      </c>
      <c r="E3" s="747"/>
      <c r="F3" s="748"/>
      <c r="G3" s="750"/>
      <c r="H3" s="749"/>
      <c r="I3" s="749"/>
      <c r="J3" s="743"/>
      <c r="K3" s="743"/>
      <c r="L3" s="746"/>
      <c r="M3" s="744"/>
      <c r="N3" s="744"/>
      <c r="O3" s="746"/>
      <c r="P3" s="744"/>
      <c r="Q3" s="744"/>
      <c r="R3" s="744"/>
      <c r="S3" s="744"/>
      <c r="T3" s="746"/>
      <c r="U3" s="743"/>
    </row>
    <row r="4" spans="1:21">
      <c r="A4" s="744" t="s">
        <v>2</v>
      </c>
      <c r="B4" s="745"/>
      <c r="C4" s="745" t="s">
        <v>0</v>
      </c>
      <c r="D4" s="747" t="s">
        <v>27</v>
      </c>
      <c r="E4" s="747"/>
      <c r="F4" s="748"/>
      <c r="G4" s="750"/>
      <c r="H4" s="749"/>
      <c r="I4" s="749"/>
      <c r="J4" s="743"/>
      <c r="K4" s="743"/>
      <c r="L4" s="746"/>
      <c r="M4" s="744"/>
      <c r="N4" s="744"/>
      <c r="O4" s="746"/>
      <c r="P4" s="744"/>
      <c r="Q4" s="744"/>
      <c r="R4" s="744"/>
      <c r="S4" s="744"/>
      <c r="T4" s="746"/>
    </row>
    <row r="5" spans="1:21">
      <c r="A5" s="744" t="s">
        <v>3</v>
      </c>
      <c r="B5" s="745"/>
      <c r="C5" s="745" t="s">
        <v>0</v>
      </c>
      <c r="D5" s="747" t="s">
        <v>17</v>
      </c>
      <c r="E5" s="747"/>
      <c r="F5" s="748"/>
      <c r="G5" s="750"/>
      <c r="H5" s="749"/>
      <c r="I5" s="749"/>
      <c r="J5" s="743"/>
      <c r="K5" s="743"/>
      <c r="L5" s="746"/>
      <c r="M5" s="744"/>
      <c r="N5" s="744"/>
      <c r="O5" s="746"/>
      <c r="P5" s="744"/>
      <c r="Q5" s="744"/>
      <c r="R5" s="744"/>
      <c r="S5" s="744"/>
      <c r="T5" s="746"/>
    </row>
    <row r="6" spans="1:21" ht="15" customHeight="1">
      <c r="A6" s="744" t="s">
        <v>4</v>
      </c>
      <c r="B6" s="745"/>
      <c r="C6" s="745" t="s">
        <v>0</v>
      </c>
      <c r="D6" s="747" t="s">
        <v>18</v>
      </c>
      <c r="E6" s="747"/>
      <c r="F6" s="748"/>
      <c r="G6" s="750"/>
      <c r="H6" s="749"/>
      <c r="I6" s="749"/>
      <c r="J6" s="743"/>
      <c r="K6" s="743"/>
      <c r="L6" s="746"/>
      <c r="M6" s="744"/>
      <c r="N6" s="744"/>
      <c r="O6" s="746"/>
      <c r="P6" s="744"/>
      <c r="Q6" s="744"/>
      <c r="R6" s="744"/>
      <c r="S6" s="744"/>
      <c r="T6" s="746"/>
    </row>
    <row r="7" spans="1:21">
      <c r="A7" s="749"/>
      <c r="B7" s="748"/>
      <c r="C7" s="748"/>
      <c r="D7" s="748"/>
      <c r="E7" s="748"/>
      <c r="F7" s="748"/>
      <c r="G7" s="750"/>
      <c r="H7" s="748"/>
      <c r="I7" s="748"/>
      <c r="J7" s="750"/>
      <c r="K7" s="748"/>
      <c r="L7" s="750"/>
      <c r="M7" s="749"/>
      <c r="N7" s="749"/>
      <c r="O7" s="750"/>
      <c r="P7" s="749"/>
      <c r="Q7" s="749"/>
      <c r="R7" s="749"/>
      <c r="S7" s="749"/>
      <c r="T7" s="750"/>
    </row>
    <row r="8" spans="1:21" ht="25.5" customHeight="1">
      <c r="A8" s="1186" t="s">
        <v>6</v>
      </c>
      <c r="B8" s="1186" t="s">
        <v>7</v>
      </c>
      <c r="C8" s="1186"/>
      <c r="D8" s="1186"/>
      <c r="E8" s="1186"/>
      <c r="F8" s="1186"/>
      <c r="G8" s="1184" t="s">
        <v>178</v>
      </c>
      <c r="H8" s="1184" t="s">
        <v>179</v>
      </c>
      <c r="I8" s="1184" t="s">
        <v>187</v>
      </c>
      <c r="J8" s="1186" t="s">
        <v>10</v>
      </c>
      <c r="K8" s="1187" t="s">
        <v>11</v>
      </c>
      <c r="L8" s="1184" t="s">
        <v>201</v>
      </c>
      <c r="M8" s="1187" t="s">
        <v>12</v>
      </c>
      <c r="N8" s="1158" t="s">
        <v>13</v>
      </c>
      <c r="O8" s="1160"/>
      <c r="P8" s="1158" t="s">
        <v>1243</v>
      </c>
      <c r="Q8" s="1159"/>
      <c r="R8" s="1160"/>
      <c r="S8" s="1158" t="s">
        <v>1092</v>
      </c>
      <c r="T8" s="1160"/>
    </row>
    <row r="9" spans="1:21" ht="45.75" customHeight="1">
      <c r="A9" s="1186"/>
      <c r="B9" s="752" t="s">
        <v>8</v>
      </c>
      <c r="C9" s="1193" t="s">
        <v>76</v>
      </c>
      <c r="D9" s="1194"/>
      <c r="E9" s="1193" t="s">
        <v>9</v>
      </c>
      <c r="F9" s="1194"/>
      <c r="G9" s="1185"/>
      <c r="H9" s="1185"/>
      <c r="I9" s="1185"/>
      <c r="J9" s="1186"/>
      <c r="K9" s="1187"/>
      <c r="L9" s="1185"/>
      <c r="M9" s="1187"/>
      <c r="N9" s="753" t="s">
        <v>14</v>
      </c>
      <c r="O9" s="753" t="s">
        <v>15</v>
      </c>
      <c r="P9" s="754" t="s">
        <v>16</v>
      </c>
      <c r="Q9" s="754" t="s">
        <v>1086</v>
      </c>
      <c r="R9" s="754" t="s">
        <v>1245</v>
      </c>
      <c r="S9" s="754" t="s">
        <v>1093</v>
      </c>
      <c r="T9" s="754" t="s">
        <v>1094</v>
      </c>
    </row>
    <row r="10" spans="1:21" ht="36.75" customHeight="1">
      <c r="A10" s="755" t="s">
        <v>28</v>
      </c>
      <c r="B10" s="1166" t="s">
        <v>19</v>
      </c>
      <c r="C10" s="1162" t="s">
        <v>77</v>
      </c>
      <c r="D10" s="1163"/>
      <c r="E10" s="1188" t="s">
        <v>78</v>
      </c>
      <c r="F10" s="1189"/>
      <c r="G10" s="751"/>
      <c r="H10" s="756"/>
      <c r="I10" s="756"/>
      <c r="J10" s="752"/>
      <c r="K10" s="753"/>
      <c r="L10" s="753"/>
      <c r="M10" s="753"/>
      <c r="N10" s="753"/>
      <c r="O10" s="753"/>
      <c r="P10" s="753"/>
      <c r="Q10" s="753"/>
      <c r="R10" s="753"/>
      <c r="S10" s="753"/>
      <c r="T10" s="753"/>
    </row>
    <row r="11" spans="1:21" ht="25.5" customHeight="1">
      <c r="A11" s="757"/>
      <c r="B11" s="1167"/>
      <c r="C11" s="1164"/>
      <c r="D11" s="1165"/>
      <c r="E11" s="758">
        <v>1</v>
      </c>
      <c r="F11" s="337" t="s">
        <v>38</v>
      </c>
      <c r="G11" s="195" t="s">
        <v>180</v>
      </c>
      <c r="H11" s="337" t="s">
        <v>189</v>
      </c>
      <c r="I11" s="337" t="s">
        <v>188</v>
      </c>
      <c r="J11" s="193" t="s">
        <v>291</v>
      </c>
      <c r="K11" s="194" t="s">
        <v>39</v>
      </c>
      <c r="L11" s="193" t="s">
        <v>159</v>
      </c>
      <c r="M11" s="193" t="s">
        <v>128</v>
      </c>
      <c r="N11" s="273">
        <f>'[3]RAB MANUAL'!E23</f>
        <v>55200000</v>
      </c>
      <c r="O11" s="196" t="s">
        <v>74</v>
      </c>
      <c r="P11" s="195" t="s">
        <v>16</v>
      </c>
      <c r="Q11" s="193"/>
      <c r="R11" s="193"/>
      <c r="S11" s="193" t="s">
        <v>1093</v>
      </c>
      <c r="T11" s="194"/>
    </row>
    <row r="12" spans="1:21" ht="24" customHeight="1">
      <c r="A12" s="757"/>
      <c r="B12" s="1167"/>
      <c r="C12" s="1164"/>
      <c r="D12" s="1165"/>
      <c r="E12" s="1012" t="s">
        <v>79</v>
      </c>
      <c r="F12" s="1013"/>
      <c r="G12" s="902"/>
      <c r="H12" s="759"/>
      <c r="I12" s="759"/>
      <c r="J12" s="194"/>
      <c r="K12" s="194"/>
      <c r="L12" s="193"/>
      <c r="M12" s="194"/>
      <c r="N12" s="273" t="s">
        <v>30</v>
      </c>
      <c r="O12" s="196"/>
      <c r="P12" s="195"/>
      <c r="Q12" s="193"/>
      <c r="R12" s="193"/>
      <c r="S12" s="193"/>
      <c r="T12" s="194"/>
    </row>
    <row r="13" spans="1:21" ht="38.25">
      <c r="A13" s="760"/>
      <c r="B13" s="761"/>
      <c r="C13" s="1164"/>
      <c r="D13" s="1165"/>
      <c r="E13" s="762" t="s">
        <v>28</v>
      </c>
      <c r="F13" s="337" t="s">
        <v>40</v>
      </c>
      <c r="G13" s="195" t="s">
        <v>180</v>
      </c>
      <c r="H13" s="337" t="s">
        <v>292</v>
      </c>
      <c r="I13" s="337" t="s">
        <v>293</v>
      </c>
      <c r="J13" s="193" t="s">
        <v>291</v>
      </c>
      <c r="K13" s="194" t="s">
        <v>294</v>
      </c>
      <c r="L13" s="193" t="s">
        <v>233</v>
      </c>
      <c r="M13" s="193" t="s">
        <v>128</v>
      </c>
      <c r="N13" s="273">
        <f>'[3]RAB MANUAL'!E98</f>
        <v>352080000</v>
      </c>
      <c r="O13" s="196" t="s">
        <v>74</v>
      </c>
      <c r="P13" s="195" t="s">
        <v>16</v>
      </c>
      <c r="Q13" s="193"/>
      <c r="R13" s="193"/>
      <c r="S13" s="193" t="s">
        <v>1093</v>
      </c>
      <c r="T13" s="194"/>
    </row>
    <row r="14" spans="1:21" ht="22.5" customHeight="1">
      <c r="A14" s="760"/>
      <c r="B14" s="761"/>
      <c r="C14" s="763"/>
      <c r="D14" s="764"/>
      <c r="E14" s="1190" t="s">
        <v>80</v>
      </c>
      <c r="F14" s="1191"/>
      <c r="G14" s="908"/>
      <c r="H14" s="765"/>
      <c r="I14" s="765"/>
      <c r="J14" s="193"/>
      <c r="K14" s="194"/>
      <c r="L14" s="193"/>
      <c r="M14" s="194"/>
      <c r="N14" s="273"/>
      <c r="O14" s="196"/>
      <c r="P14" s="195"/>
      <c r="Q14" s="193"/>
      <c r="R14" s="193"/>
      <c r="S14" s="193"/>
      <c r="T14" s="194"/>
    </row>
    <row r="15" spans="1:21" ht="38.25">
      <c r="A15" s="760"/>
      <c r="B15" s="761"/>
      <c r="C15" s="763"/>
      <c r="D15" s="764"/>
      <c r="E15" s="762" t="s">
        <v>28</v>
      </c>
      <c r="F15" s="337" t="s">
        <v>41</v>
      </c>
      <c r="G15" s="195" t="s">
        <v>180</v>
      </c>
      <c r="H15" s="337" t="s">
        <v>280</v>
      </c>
      <c r="I15" s="337" t="s">
        <v>281</v>
      </c>
      <c r="J15" s="193" t="s">
        <v>291</v>
      </c>
      <c r="K15" s="194" t="s">
        <v>282</v>
      </c>
      <c r="L15" s="193" t="s">
        <v>283</v>
      </c>
      <c r="M15" s="193" t="s">
        <v>128</v>
      </c>
      <c r="N15" s="273">
        <v>10636272</v>
      </c>
      <c r="O15" s="196" t="s">
        <v>74</v>
      </c>
      <c r="P15" s="195" t="s">
        <v>16</v>
      </c>
      <c r="Q15" s="193"/>
      <c r="R15" s="193"/>
      <c r="S15" s="193" t="s">
        <v>1093</v>
      </c>
      <c r="T15" s="194"/>
    </row>
    <row r="16" spans="1:21" ht="36.75" customHeight="1">
      <c r="A16" s="760"/>
      <c r="B16" s="761"/>
      <c r="C16" s="763"/>
      <c r="D16" s="764"/>
      <c r="E16" s="1012" t="s">
        <v>82</v>
      </c>
      <c r="F16" s="1013"/>
      <c r="G16" s="902"/>
      <c r="H16" s="759"/>
      <c r="I16" s="759"/>
      <c r="J16" s="193"/>
      <c r="K16" s="194"/>
      <c r="L16" s="193"/>
      <c r="M16" s="194"/>
      <c r="N16" s="273"/>
      <c r="O16" s="196"/>
      <c r="P16" s="195"/>
      <c r="Q16" s="193"/>
      <c r="R16" s="193"/>
      <c r="S16" s="193"/>
      <c r="T16" s="194"/>
    </row>
    <row r="17" spans="1:20" ht="38.25">
      <c r="A17" s="760"/>
      <c r="B17" s="761"/>
      <c r="C17" s="763"/>
      <c r="D17" s="764"/>
      <c r="E17" s="766" t="s">
        <v>28</v>
      </c>
      <c r="F17" s="610" t="s">
        <v>42</v>
      </c>
      <c r="G17" s="900" t="s">
        <v>180</v>
      </c>
      <c r="H17" s="610" t="s">
        <v>190</v>
      </c>
      <c r="I17" s="610" t="s">
        <v>190</v>
      </c>
      <c r="J17" s="190" t="s">
        <v>291</v>
      </c>
      <c r="K17" s="767" t="s">
        <v>34</v>
      </c>
      <c r="L17" s="190" t="s">
        <v>34</v>
      </c>
      <c r="M17" s="190" t="s">
        <v>128</v>
      </c>
      <c r="N17" s="768">
        <v>174866000</v>
      </c>
      <c r="O17" s="865" t="s">
        <v>74</v>
      </c>
      <c r="P17" s="900" t="s">
        <v>16</v>
      </c>
      <c r="Q17" s="190"/>
      <c r="R17" s="190"/>
      <c r="S17" s="193" t="s">
        <v>1093</v>
      </c>
      <c r="T17" s="767"/>
    </row>
    <row r="18" spans="1:20" ht="51">
      <c r="A18" s="760"/>
      <c r="B18" s="761"/>
      <c r="C18" s="763"/>
      <c r="D18" s="764"/>
      <c r="E18" s="769" t="s">
        <v>165</v>
      </c>
      <c r="F18" s="610" t="s">
        <v>1118</v>
      </c>
      <c r="G18" s="901" t="s">
        <v>466</v>
      </c>
      <c r="H18" s="770" t="s">
        <v>1118</v>
      </c>
      <c r="I18" s="770" t="s">
        <v>1164</v>
      </c>
      <c r="J18" s="190" t="s">
        <v>291</v>
      </c>
      <c r="K18" s="767" t="s">
        <v>458</v>
      </c>
      <c r="L18" s="190" t="s">
        <v>458</v>
      </c>
      <c r="M18" s="190" t="s">
        <v>171</v>
      </c>
      <c r="N18" s="768">
        <v>5250000</v>
      </c>
      <c r="O18" s="865" t="s">
        <v>74</v>
      </c>
      <c r="P18" s="900" t="s">
        <v>447</v>
      </c>
      <c r="Q18" s="190"/>
      <c r="R18" s="190"/>
      <c r="S18" s="193" t="s">
        <v>1093</v>
      </c>
      <c r="T18" s="767"/>
    </row>
    <row r="19" spans="1:20">
      <c r="A19" s="760"/>
      <c r="B19" s="761"/>
      <c r="C19" s="763"/>
      <c r="D19" s="764"/>
      <c r="E19" s="1190" t="s">
        <v>81</v>
      </c>
      <c r="F19" s="1191"/>
      <c r="G19" s="908"/>
      <c r="H19" s="765"/>
      <c r="I19" s="765"/>
      <c r="J19" s="190"/>
      <c r="K19" s="767"/>
      <c r="L19" s="190"/>
      <c r="M19" s="767"/>
      <c r="N19" s="768"/>
      <c r="O19" s="865"/>
      <c r="P19" s="900"/>
      <c r="Q19" s="190"/>
      <c r="R19" s="190"/>
      <c r="S19" s="190"/>
      <c r="T19" s="767"/>
    </row>
    <row r="20" spans="1:20" ht="38.25">
      <c r="A20" s="760"/>
      <c r="B20" s="761"/>
      <c r="C20" s="763"/>
      <c r="D20" s="764"/>
      <c r="E20" s="766" t="s">
        <v>28</v>
      </c>
      <c r="F20" s="610" t="s">
        <v>43</v>
      </c>
      <c r="G20" s="900" t="s">
        <v>180</v>
      </c>
      <c r="H20" s="771" t="s">
        <v>295</v>
      </c>
      <c r="I20" s="610" t="s">
        <v>296</v>
      </c>
      <c r="J20" s="190" t="s">
        <v>291</v>
      </c>
      <c r="K20" s="767" t="s">
        <v>297</v>
      </c>
      <c r="L20" s="190" t="s">
        <v>160</v>
      </c>
      <c r="M20" s="190" t="s">
        <v>128</v>
      </c>
      <c r="N20" s="768">
        <v>111000000</v>
      </c>
      <c r="O20" s="865" t="s">
        <v>74</v>
      </c>
      <c r="P20" s="900" t="s">
        <v>16</v>
      </c>
      <c r="Q20" s="190"/>
      <c r="R20" s="190"/>
      <c r="S20" s="193" t="s">
        <v>1093</v>
      </c>
      <c r="T20" s="767"/>
    </row>
    <row r="21" spans="1:20" ht="36.75" customHeight="1">
      <c r="A21" s="760"/>
      <c r="B21" s="761"/>
      <c r="C21" s="763"/>
      <c r="D21" s="764"/>
      <c r="E21" s="1205" t="s">
        <v>82</v>
      </c>
      <c r="F21" s="1206"/>
      <c r="G21" s="909"/>
      <c r="H21" s="772"/>
      <c r="I21" s="772"/>
      <c r="J21" s="190"/>
      <c r="K21" s="767"/>
      <c r="L21" s="190"/>
      <c r="M21" s="767"/>
      <c r="N21" s="768"/>
      <c r="O21" s="865"/>
      <c r="P21" s="900"/>
      <c r="Q21" s="190"/>
      <c r="R21" s="190"/>
      <c r="S21" s="190"/>
      <c r="T21" s="767"/>
    </row>
    <row r="22" spans="1:20" ht="38.25">
      <c r="A22" s="760"/>
      <c r="B22" s="761"/>
      <c r="C22" s="763"/>
      <c r="D22" s="764"/>
      <c r="E22" s="773" t="s">
        <v>28</v>
      </c>
      <c r="F22" s="610" t="s">
        <v>5</v>
      </c>
      <c r="G22" s="900" t="s">
        <v>180</v>
      </c>
      <c r="H22" s="774" t="s">
        <v>190</v>
      </c>
      <c r="I22" s="774" t="s">
        <v>190</v>
      </c>
      <c r="J22" s="190" t="s">
        <v>291</v>
      </c>
      <c r="K22" s="767" t="s">
        <v>34</v>
      </c>
      <c r="L22" s="190" t="s">
        <v>160</v>
      </c>
      <c r="M22" s="190" t="s">
        <v>128</v>
      </c>
      <c r="N22" s="768">
        <v>31206000</v>
      </c>
      <c r="O22" s="865" t="s">
        <v>74</v>
      </c>
      <c r="P22" s="900" t="s">
        <v>16</v>
      </c>
      <c r="Q22" s="190"/>
      <c r="R22" s="190"/>
      <c r="S22" s="193" t="s">
        <v>1093</v>
      </c>
      <c r="T22" s="767"/>
    </row>
    <row r="23" spans="1:20" ht="40.5" customHeight="1">
      <c r="A23" s="760"/>
      <c r="B23" s="761"/>
      <c r="C23" s="763"/>
      <c r="D23" s="764"/>
      <c r="E23" s="775" t="s">
        <v>165</v>
      </c>
      <c r="F23" s="610" t="s">
        <v>1119</v>
      </c>
      <c r="G23" s="901" t="s">
        <v>466</v>
      </c>
      <c r="H23" s="610" t="s">
        <v>1119</v>
      </c>
      <c r="I23" s="610" t="s">
        <v>1165</v>
      </c>
      <c r="J23" s="190" t="s">
        <v>291</v>
      </c>
      <c r="K23" s="767" t="s">
        <v>458</v>
      </c>
      <c r="L23" s="190" t="s">
        <v>160</v>
      </c>
      <c r="M23" s="190" t="s">
        <v>128</v>
      </c>
      <c r="N23" s="768">
        <v>2250000</v>
      </c>
      <c r="O23" s="865" t="s">
        <v>74</v>
      </c>
      <c r="P23" s="900" t="s">
        <v>447</v>
      </c>
      <c r="Q23" s="190"/>
      <c r="R23" s="190"/>
      <c r="S23" s="190"/>
      <c r="T23" s="767"/>
    </row>
    <row r="24" spans="1:20" ht="24.75" customHeight="1">
      <c r="A24" s="760"/>
      <c r="B24" s="761"/>
      <c r="C24" s="763"/>
      <c r="D24" s="764"/>
      <c r="E24" s="1012" t="s">
        <v>83</v>
      </c>
      <c r="F24" s="1013"/>
      <c r="G24" s="902"/>
      <c r="H24" s="759"/>
      <c r="I24" s="759"/>
      <c r="J24" s="193"/>
      <c r="K24" s="194"/>
      <c r="L24" s="193"/>
      <c r="M24" s="194"/>
      <c r="N24" s="273"/>
      <c r="O24" s="196"/>
      <c r="P24" s="195"/>
      <c r="Q24" s="193"/>
      <c r="R24" s="193"/>
      <c r="S24" s="193"/>
      <c r="T24" s="194"/>
    </row>
    <row r="25" spans="1:20" ht="38.25">
      <c r="A25" s="760"/>
      <c r="B25" s="761"/>
      <c r="C25" s="763"/>
      <c r="D25" s="764"/>
      <c r="E25" s="762" t="s">
        <v>28</v>
      </c>
      <c r="F25" s="337" t="s">
        <v>44</v>
      </c>
      <c r="G25" s="195" t="s">
        <v>180</v>
      </c>
      <c r="H25" s="776" t="s">
        <v>292</v>
      </c>
      <c r="I25" s="337" t="s">
        <v>293</v>
      </c>
      <c r="J25" s="193" t="s">
        <v>291</v>
      </c>
      <c r="K25" s="194" t="s">
        <v>294</v>
      </c>
      <c r="L25" s="193" t="s">
        <v>233</v>
      </c>
      <c r="M25" s="193" t="s">
        <v>128</v>
      </c>
      <c r="N25" s="273">
        <v>56430000</v>
      </c>
      <c r="O25" s="196" t="s">
        <v>74</v>
      </c>
      <c r="P25" s="195" t="s">
        <v>16</v>
      </c>
      <c r="Q25" s="193"/>
      <c r="R25" s="193"/>
      <c r="S25" s="193" t="s">
        <v>1093</v>
      </c>
      <c r="T25" s="194"/>
    </row>
    <row r="26" spans="1:20" ht="24" customHeight="1">
      <c r="A26" s="760"/>
      <c r="B26" s="761"/>
      <c r="C26" s="763"/>
      <c r="D26" s="764"/>
      <c r="E26" s="1012" t="s">
        <v>84</v>
      </c>
      <c r="F26" s="1013"/>
      <c r="G26" s="902"/>
      <c r="H26" s="759"/>
      <c r="I26" s="759"/>
      <c r="J26" s="193"/>
      <c r="K26" s="194"/>
      <c r="L26" s="193"/>
      <c r="M26" s="194"/>
      <c r="N26" s="273"/>
      <c r="O26" s="196"/>
      <c r="P26" s="195"/>
      <c r="Q26" s="193"/>
      <c r="R26" s="193"/>
      <c r="S26" s="193"/>
      <c r="T26" s="194"/>
    </row>
    <row r="27" spans="1:20" ht="38.25">
      <c r="A27" s="760"/>
      <c r="B27" s="761"/>
      <c r="C27" s="763"/>
      <c r="D27" s="764"/>
      <c r="E27" s="762" t="s">
        <v>28</v>
      </c>
      <c r="F27" s="337" t="s">
        <v>45</v>
      </c>
      <c r="G27" s="195" t="s">
        <v>180</v>
      </c>
      <c r="H27" s="776" t="s">
        <v>295</v>
      </c>
      <c r="I27" s="776" t="s">
        <v>296</v>
      </c>
      <c r="J27" s="193" t="s">
        <v>291</v>
      </c>
      <c r="K27" s="194" t="s">
        <v>297</v>
      </c>
      <c r="L27" s="193" t="s">
        <v>160</v>
      </c>
      <c r="M27" s="193" t="s">
        <v>128</v>
      </c>
      <c r="N27" s="273">
        <v>108000000</v>
      </c>
      <c r="O27" s="196" t="s">
        <v>74</v>
      </c>
      <c r="P27" s="195" t="s">
        <v>16</v>
      </c>
      <c r="Q27" s="193"/>
      <c r="R27" s="193"/>
      <c r="S27" s="193" t="s">
        <v>1093</v>
      </c>
      <c r="T27" s="194"/>
    </row>
    <row r="28" spans="1:20" ht="29.25" customHeight="1">
      <c r="A28" s="760"/>
      <c r="B28" s="761"/>
      <c r="C28" s="763"/>
      <c r="D28" s="764"/>
      <c r="E28" s="1012" t="s">
        <v>773</v>
      </c>
      <c r="F28" s="1013"/>
      <c r="G28" s="902"/>
      <c r="H28" s="759"/>
      <c r="I28" s="759"/>
      <c r="J28" s="193"/>
      <c r="K28" s="194"/>
      <c r="L28" s="193"/>
      <c r="M28" s="194"/>
      <c r="N28" s="273"/>
      <c r="O28" s="196"/>
      <c r="P28" s="195"/>
      <c r="Q28" s="193"/>
      <c r="R28" s="193"/>
      <c r="S28" s="193"/>
      <c r="T28" s="194"/>
    </row>
    <row r="29" spans="1:20" ht="24.75" customHeight="1">
      <c r="A29" s="760"/>
      <c r="B29" s="761"/>
      <c r="C29" s="763"/>
      <c r="D29" s="764"/>
      <c r="E29" s="762" t="s">
        <v>28</v>
      </c>
      <c r="F29" s="337" t="s">
        <v>46</v>
      </c>
      <c r="G29" s="195" t="s">
        <v>180</v>
      </c>
      <c r="H29" s="776" t="s">
        <v>295</v>
      </c>
      <c r="I29" s="337" t="s">
        <v>296</v>
      </c>
      <c r="J29" s="193" t="s">
        <v>291</v>
      </c>
      <c r="K29" s="194" t="s">
        <v>297</v>
      </c>
      <c r="L29" s="193" t="s">
        <v>160</v>
      </c>
      <c r="M29" s="193" t="s">
        <v>128</v>
      </c>
      <c r="N29" s="273">
        <v>1166400</v>
      </c>
      <c r="O29" s="196" t="s">
        <v>74</v>
      </c>
      <c r="P29" s="195" t="s">
        <v>16</v>
      </c>
      <c r="Q29" s="193"/>
      <c r="R29" s="193"/>
      <c r="S29" s="193" t="s">
        <v>1093</v>
      </c>
      <c r="T29" s="194"/>
    </row>
    <row r="30" spans="1:20" ht="27.75" customHeight="1">
      <c r="A30" s="760"/>
      <c r="B30" s="761"/>
      <c r="C30" s="763"/>
      <c r="D30" s="764"/>
      <c r="E30" s="1012" t="s">
        <v>85</v>
      </c>
      <c r="F30" s="1013"/>
      <c r="G30" s="902"/>
      <c r="H30" s="759"/>
      <c r="I30" s="715"/>
      <c r="J30" s="193"/>
      <c r="K30" s="194"/>
      <c r="L30" s="193"/>
      <c r="M30" s="194"/>
      <c r="N30" s="273"/>
      <c r="O30" s="196"/>
      <c r="P30" s="195"/>
      <c r="Q30" s="193"/>
      <c r="R30" s="193"/>
      <c r="S30" s="193"/>
      <c r="T30" s="194"/>
    </row>
    <row r="31" spans="1:20" ht="38.25">
      <c r="A31" s="760"/>
      <c r="B31" s="761"/>
      <c r="C31" s="763"/>
      <c r="D31" s="764"/>
      <c r="E31" s="762" t="s">
        <v>28</v>
      </c>
      <c r="F31" s="337" t="s">
        <v>47</v>
      </c>
      <c r="G31" s="195" t="s">
        <v>180</v>
      </c>
      <c r="H31" s="337" t="s">
        <v>295</v>
      </c>
      <c r="I31" s="337" t="s">
        <v>296</v>
      </c>
      <c r="J31" s="193" t="s">
        <v>291</v>
      </c>
      <c r="K31" s="194" t="s">
        <v>297</v>
      </c>
      <c r="L31" s="193" t="s">
        <v>298</v>
      </c>
      <c r="M31" s="193" t="s">
        <v>128</v>
      </c>
      <c r="N31" s="273">
        <v>1166400</v>
      </c>
      <c r="O31" s="196" t="s">
        <v>74</v>
      </c>
      <c r="P31" s="195" t="s">
        <v>16</v>
      </c>
      <c r="Q31" s="193"/>
      <c r="R31" s="193"/>
      <c r="S31" s="193" t="s">
        <v>1093</v>
      </c>
      <c r="T31" s="194"/>
    </row>
    <row r="32" spans="1:20" ht="28.5" customHeight="1">
      <c r="A32" s="760"/>
      <c r="B32" s="761"/>
      <c r="C32" s="763"/>
      <c r="D32" s="764"/>
      <c r="E32" s="1190" t="s">
        <v>86</v>
      </c>
      <c r="F32" s="1191"/>
      <c r="G32" s="908"/>
      <c r="H32" s="777"/>
      <c r="I32" s="777"/>
      <c r="J32" s="193"/>
      <c r="K32" s="194"/>
      <c r="L32" s="193"/>
      <c r="M32" s="194"/>
      <c r="N32" s="273"/>
      <c r="O32" s="196"/>
      <c r="P32" s="195"/>
      <c r="Q32" s="193"/>
      <c r="R32" s="193"/>
      <c r="S32" s="193"/>
      <c r="T32" s="194"/>
    </row>
    <row r="33" spans="1:20" ht="38.25">
      <c r="A33" s="760"/>
      <c r="B33" s="761"/>
      <c r="C33" s="763"/>
      <c r="D33" s="764"/>
      <c r="E33" s="762" t="s">
        <v>28</v>
      </c>
      <c r="F33" s="337" t="s">
        <v>48</v>
      </c>
      <c r="G33" s="195" t="s">
        <v>180</v>
      </c>
      <c r="H33" s="337" t="s">
        <v>292</v>
      </c>
      <c r="I33" s="337" t="s">
        <v>293</v>
      </c>
      <c r="J33" s="193" t="s">
        <v>291</v>
      </c>
      <c r="K33" s="194" t="s">
        <v>294</v>
      </c>
      <c r="L33" s="193" t="s">
        <v>233</v>
      </c>
      <c r="M33" s="193" t="s">
        <v>128</v>
      </c>
      <c r="N33" s="273">
        <v>1425600</v>
      </c>
      <c r="O33" s="196" t="s">
        <v>74</v>
      </c>
      <c r="P33" s="195" t="s">
        <v>16</v>
      </c>
      <c r="Q33" s="193"/>
      <c r="R33" s="193"/>
      <c r="S33" s="193" t="s">
        <v>1093</v>
      </c>
      <c r="T33" s="194"/>
    </row>
    <row r="34" spans="1:20" ht="37.5" customHeight="1">
      <c r="A34" s="760"/>
      <c r="B34" s="761"/>
      <c r="C34" s="1164" t="s">
        <v>87</v>
      </c>
      <c r="D34" s="1165"/>
      <c r="E34" s="1190" t="s">
        <v>232</v>
      </c>
      <c r="F34" s="1191"/>
      <c r="G34" s="908"/>
      <c r="H34" s="765"/>
      <c r="I34" s="765"/>
      <c r="J34" s="193"/>
      <c r="K34" s="194"/>
      <c r="L34" s="193"/>
      <c r="M34" s="194"/>
      <c r="N34" s="273"/>
      <c r="O34" s="196"/>
      <c r="P34" s="195" t="s">
        <v>30</v>
      </c>
      <c r="Q34" s="193"/>
      <c r="R34" s="193"/>
      <c r="S34" s="193"/>
      <c r="T34" s="194"/>
    </row>
    <row r="35" spans="1:20" ht="38.25">
      <c r="A35" s="760"/>
      <c r="B35" s="761"/>
      <c r="C35" s="1164"/>
      <c r="D35" s="1165"/>
      <c r="E35" s="762" t="s">
        <v>28</v>
      </c>
      <c r="F35" s="337" t="s">
        <v>148</v>
      </c>
      <c r="G35" s="195" t="s">
        <v>180</v>
      </c>
      <c r="H35" s="776" t="s">
        <v>192</v>
      </c>
      <c r="I35" s="776" t="s">
        <v>191</v>
      </c>
      <c r="J35" s="193" t="s">
        <v>291</v>
      </c>
      <c r="K35" s="194" t="s">
        <v>36</v>
      </c>
      <c r="L35" s="193" t="s">
        <v>299</v>
      </c>
      <c r="M35" s="194" t="s">
        <v>137</v>
      </c>
      <c r="N35" s="273">
        <f>'[3]RAB MANUAL'!E839</f>
        <v>15000000</v>
      </c>
      <c r="O35" s="196" t="s">
        <v>74</v>
      </c>
      <c r="P35" s="195" t="s">
        <v>16</v>
      </c>
      <c r="Q35" s="193"/>
      <c r="R35" s="193"/>
      <c r="S35" s="193"/>
      <c r="T35" s="193" t="s">
        <v>1240</v>
      </c>
    </row>
    <row r="36" spans="1:20" ht="51">
      <c r="A36" s="760"/>
      <c r="B36" s="761"/>
      <c r="C36" s="1164"/>
      <c r="D36" s="1165"/>
      <c r="E36" s="778" t="s">
        <v>29</v>
      </c>
      <c r="F36" s="337" t="s">
        <v>172</v>
      </c>
      <c r="G36" s="195" t="s">
        <v>186</v>
      </c>
      <c r="H36" s="337" t="s">
        <v>193</v>
      </c>
      <c r="I36" s="776" t="s">
        <v>194</v>
      </c>
      <c r="J36" s="193" t="s">
        <v>291</v>
      </c>
      <c r="K36" s="194" t="s">
        <v>36</v>
      </c>
      <c r="L36" s="193" t="s">
        <v>299</v>
      </c>
      <c r="M36" s="194" t="s">
        <v>137</v>
      </c>
      <c r="N36" s="273">
        <f>'[3]RAB MANUAL'!E847</f>
        <v>4000000</v>
      </c>
      <c r="O36" s="196" t="s">
        <v>74</v>
      </c>
      <c r="P36" s="195" t="s">
        <v>16</v>
      </c>
      <c r="Q36" s="193"/>
      <c r="R36" s="193"/>
      <c r="S36" s="193"/>
      <c r="T36" s="779" t="s">
        <v>1240</v>
      </c>
    </row>
    <row r="37" spans="1:20" ht="38.25">
      <c r="A37" s="760"/>
      <c r="B37" s="761"/>
      <c r="C37" s="763"/>
      <c r="D37" s="780"/>
      <c r="E37" s="778" t="s">
        <v>31</v>
      </c>
      <c r="F37" s="337" t="s">
        <v>309</v>
      </c>
      <c r="G37" s="839" t="s">
        <v>180</v>
      </c>
      <c r="H37" s="781" t="s">
        <v>1166</v>
      </c>
      <c r="I37" s="782" t="s">
        <v>1167</v>
      </c>
      <c r="J37" s="193" t="s">
        <v>291</v>
      </c>
      <c r="K37" s="194" t="s">
        <v>1168</v>
      </c>
      <c r="L37" s="193" t="s">
        <v>299</v>
      </c>
      <c r="M37" s="194" t="s">
        <v>137</v>
      </c>
      <c r="N37" s="273">
        <v>3600000</v>
      </c>
      <c r="O37" s="196" t="s">
        <v>74</v>
      </c>
      <c r="P37" s="195" t="s">
        <v>16</v>
      </c>
      <c r="Q37" s="193"/>
      <c r="R37" s="193"/>
      <c r="S37" s="193"/>
      <c r="T37" s="779" t="s">
        <v>1240</v>
      </c>
    </row>
    <row r="38" spans="1:20" ht="25.5" customHeight="1">
      <c r="A38" s="760"/>
      <c r="B38" s="761"/>
      <c r="C38" s="763"/>
      <c r="D38" s="780"/>
      <c r="E38" s="778" t="s">
        <v>163</v>
      </c>
      <c r="F38" s="337" t="s">
        <v>556</v>
      </c>
      <c r="G38" s="839" t="s">
        <v>180</v>
      </c>
      <c r="H38" s="781" t="s">
        <v>559</v>
      </c>
      <c r="I38" s="782" t="s">
        <v>560</v>
      </c>
      <c r="J38" s="193" t="s">
        <v>291</v>
      </c>
      <c r="K38" s="194" t="s">
        <v>36</v>
      </c>
      <c r="L38" s="193" t="s">
        <v>299</v>
      </c>
      <c r="M38" s="194" t="s">
        <v>137</v>
      </c>
      <c r="N38" s="273">
        <v>1500000</v>
      </c>
      <c r="O38" s="196" t="s">
        <v>74</v>
      </c>
      <c r="P38" s="195" t="s">
        <v>16</v>
      </c>
      <c r="Q38" s="193"/>
      <c r="R38" s="193"/>
      <c r="S38" s="193"/>
      <c r="T38" s="779" t="s">
        <v>1240</v>
      </c>
    </row>
    <row r="39" spans="1:20" ht="51">
      <c r="A39" s="760"/>
      <c r="B39" s="761"/>
      <c r="C39" s="763"/>
      <c r="D39" s="780"/>
      <c r="E39" s="778" t="s">
        <v>161</v>
      </c>
      <c r="F39" s="337" t="s">
        <v>769</v>
      </c>
      <c r="G39" s="839" t="s">
        <v>180</v>
      </c>
      <c r="H39" s="781" t="s">
        <v>1169</v>
      </c>
      <c r="I39" s="782" t="s">
        <v>1170</v>
      </c>
      <c r="J39" s="193" t="s">
        <v>291</v>
      </c>
      <c r="K39" s="194" t="s">
        <v>1171</v>
      </c>
      <c r="L39" s="193" t="s">
        <v>523</v>
      </c>
      <c r="M39" s="194" t="s">
        <v>137</v>
      </c>
      <c r="N39" s="273">
        <v>30000000</v>
      </c>
      <c r="O39" s="196" t="s">
        <v>74</v>
      </c>
      <c r="P39" s="195" t="s">
        <v>16</v>
      </c>
      <c r="Q39" s="193"/>
      <c r="R39" s="193"/>
      <c r="S39" s="193"/>
      <c r="T39" s="779" t="s">
        <v>1240</v>
      </c>
    </row>
    <row r="40" spans="1:20" ht="37.5" customHeight="1">
      <c r="A40" s="760"/>
      <c r="B40" s="761"/>
      <c r="C40" s="763"/>
      <c r="D40" s="780"/>
      <c r="E40" s="778" t="s">
        <v>166</v>
      </c>
      <c r="F40" s="337" t="s">
        <v>558</v>
      </c>
      <c r="G40" s="839" t="s">
        <v>180</v>
      </c>
      <c r="H40" s="781" t="s">
        <v>561</v>
      </c>
      <c r="I40" s="782" t="s">
        <v>562</v>
      </c>
      <c r="J40" s="193" t="s">
        <v>291</v>
      </c>
      <c r="K40" s="194" t="s">
        <v>378</v>
      </c>
      <c r="L40" s="193" t="s">
        <v>523</v>
      </c>
      <c r="M40" s="194" t="s">
        <v>137</v>
      </c>
      <c r="N40" s="273">
        <v>22000000</v>
      </c>
      <c r="O40" s="196" t="s">
        <v>74</v>
      </c>
      <c r="P40" s="195" t="s">
        <v>16</v>
      </c>
      <c r="Q40" s="193"/>
      <c r="R40" s="193"/>
      <c r="S40" s="193"/>
      <c r="T40" s="779" t="s">
        <v>1240</v>
      </c>
    </row>
    <row r="41" spans="1:20" ht="38.25">
      <c r="A41" s="760"/>
      <c r="B41" s="761"/>
      <c r="C41" s="763"/>
      <c r="D41" s="780"/>
      <c r="E41" s="778" t="s">
        <v>162</v>
      </c>
      <c r="F41" s="337" t="s">
        <v>578</v>
      </c>
      <c r="G41" s="839" t="s">
        <v>466</v>
      </c>
      <c r="H41" s="781" t="s">
        <v>1172</v>
      </c>
      <c r="I41" s="782" t="s">
        <v>1173</v>
      </c>
      <c r="J41" s="193" t="s">
        <v>291</v>
      </c>
      <c r="K41" s="194" t="s">
        <v>579</v>
      </c>
      <c r="L41" s="193" t="s">
        <v>523</v>
      </c>
      <c r="M41" s="194" t="s">
        <v>137</v>
      </c>
      <c r="N41" s="273">
        <v>15000000</v>
      </c>
      <c r="O41" s="196" t="s">
        <v>74</v>
      </c>
      <c r="P41" s="195" t="s">
        <v>447</v>
      </c>
      <c r="Q41" s="193"/>
      <c r="R41" s="193"/>
      <c r="S41" s="193"/>
      <c r="T41" s="779" t="s">
        <v>1240</v>
      </c>
    </row>
    <row r="42" spans="1:20" ht="24" customHeight="1">
      <c r="A42" s="760"/>
      <c r="B42" s="761"/>
      <c r="C42" s="763"/>
      <c r="D42" s="780"/>
      <c r="E42" s="778" t="s">
        <v>631</v>
      </c>
      <c r="F42" s="337" t="s">
        <v>632</v>
      </c>
      <c r="G42" s="839" t="s">
        <v>180</v>
      </c>
      <c r="H42" s="337" t="s">
        <v>1174</v>
      </c>
      <c r="I42" s="337" t="s">
        <v>1174</v>
      </c>
      <c r="J42" s="193" t="s">
        <v>291</v>
      </c>
      <c r="K42" s="194" t="s">
        <v>36</v>
      </c>
      <c r="L42" s="193" t="s">
        <v>316</v>
      </c>
      <c r="M42" s="194" t="s">
        <v>137</v>
      </c>
      <c r="N42" s="273">
        <v>3000000</v>
      </c>
      <c r="O42" s="196" t="s">
        <v>74</v>
      </c>
      <c r="P42" s="195" t="s">
        <v>16</v>
      </c>
      <c r="Q42" s="193"/>
      <c r="R42" s="193"/>
      <c r="S42" s="193"/>
      <c r="T42" s="779" t="s">
        <v>1240</v>
      </c>
    </row>
    <row r="43" spans="1:20" ht="26.25" customHeight="1">
      <c r="A43" s="760"/>
      <c r="B43" s="761"/>
      <c r="C43" s="763"/>
      <c r="D43" s="780"/>
      <c r="E43" s="778" t="s">
        <v>493</v>
      </c>
      <c r="F43" s="337" t="s">
        <v>673</v>
      </c>
      <c r="G43" s="839" t="s">
        <v>180</v>
      </c>
      <c r="H43" s="337" t="s">
        <v>677</v>
      </c>
      <c r="I43" s="337" t="s">
        <v>675</v>
      </c>
      <c r="J43" s="193" t="s">
        <v>291</v>
      </c>
      <c r="K43" s="194" t="s">
        <v>678</v>
      </c>
      <c r="L43" s="193" t="s">
        <v>316</v>
      </c>
      <c r="M43" s="194" t="s">
        <v>137</v>
      </c>
      <c r="N43" s="273">
        <v>30000000</v>
      </c>
      <c r="O43" s="196" t="s">
        <v>74</v>
      </c>
      <c r="P43" s="195" t="s">
        <v>16</v>
      </c>
      <c r="Q43" s="193"/>
      <c r="R43" s="193"/>
      <c r="S43" s="193"/>
      <c r="T43" s="779" t="s">
        <v>1240</v>
      </c>
    </row>
    <row r="44" spans="1:20" ht="26.25" customHeight="1">
      <c r="A44" s="760"/>
      <c r="B44" s="761"/>
      <c r="C44" s="763"/>
      <c r="D44" s="780"/>
      <c r="E44" s="778" t="s">
        <v>494</v>
      </c>
      <c r="F44" s="337" t="s">
        <v>676</v>
      </c>
      <c r="G44" s="839" t="s">
        <v>180</v>
      </c>
      <c r="H44" s="337" t="s">
        <v>677</v>
      </c>
      <c r="I44" s="337" t="s">
        <v>675</v>
      </c>
      <c r="J44" s="193" t="s">
        <v>291</v>
      </c>
      <c r="K44" s="194" t="s">
        <v>679</v>
      </c>
      <c r="L44" s="193" t="s">
        <v>523</v>
      </c>
      <c r="M44" s="194" t="s">
        <v>137</v>
      </c>
      <c r="N44" s="273">
        <v>2000000</v>
      </c>
      <c r="O44" s="196" t="s">
        <v>74</v>
      </c>
      <c r="P44" s="195" t="s">
        <v>16</v>
      </c>
      <c r="Q44" s="193"/>
      <c r="R44" s="193"/>
      <c r="S44" s="193"/>
      <c r="T44" s="779" t="s">
        <v>1240</v>
      </c>
    </row>
    <row r="45" spans="1:20" ht="28.5" customHeight="1">
      <c r="A45" s="760"/>
      <c r="B45" s="761"/>
      <c r="C45" s="763"/>
      <c r="D45" s="780"/>
      <c r="E45" s="778" t="s">
        <v>577</v>
      </c>
      <c r="F45" s="337" t="s">
        <v>674</v>
      </c>
      <c r="G45" s="839" t="s">
        <v>180</v>
      </c>
      <c r="H45" s="337" t="s">
        <v>1175</v>
      </c>
      <c r="I45" s="337" t="s">
        <v>1176</v>
      </c>
      <c r="J45" s="193" t="s">
        <v>291</v>
      </c>
      <c r="K45" s="194" t="s">
        <v>378</v>
      </c>
      <c r="L45" s="193" t="s">
        <v>523</v>
      </c>
      <c r="M45" s="194" t="s">
        <v>230</v>
      </c>
      <c r="N45" s="273">
        <v>15000000</v>
      </c>
      <c r="O45" s="196" t="s">
        <v>74</v>
      </c>
      <c r="P45" s="195" t="s">
        <v>16</v>
      </c>
      <c r="Q45" s="193"/>
      <c r="R45" s="193"/>
      <c r="S45" s="193"/>
      <c r="T45" s="779" t="s">
        <v>1240</v>
      </c>
    </row>
    <row r="46" spans="1:20" ht="38.25">
      <c r="A46" s="760"/>
      <c r="B46" s="761"/>
      <c r="C46" s="763"/>
      <c r="D46" s="780"/>
      <c r="E46" s="778" t="s">
        <v>638</v>
      </c>
      <c r="F46" s="337" t="s">
        <v>753</v>
      </c>
      <c r="G46" s="839" t="s">
        <v>180</v>
      </c>
      <c r="H46" s="781" t="s">
        <v>753</v>
      </c>
      <c r="I46" s="781" t="s">
        <v>754</v>
      </c>
      <c r="J46" s="193" t="s">
        <v>291</v>
      </c>
      <c r="K46" s="194" t="s">
        <v>36</v>
      </c>
      <c r="L46" s="193" t="s">
        <v>159</v>
      </c>
      <c r="M46" s="194" t="s">
        <v>137</v>
      </c>
      <c r="N46" s="273">
        <v>35000000</v>
      </c>
      <c r="O46" s="196" t="s">
        <v>74</v>
      </c>
      <c r="P46" s="195" t="s">
        <v>16</v>
      </c>
      <c r="Q46" s="193"/>
      <c r="R46" s="193"/>
      <c r="S46" s="193"/>
      <c r="T46" s="779" t="s">
        <v>1240</v>
      </c>
    </row>
    <row r="47" spans="1:20" ht="36.75" customHeight="1">
      <c r="A47" s="760"/>
      <c r="B47" s="761"/>
      <c r="C47" s="763"/>
      <c r="D47" s="780"/>
      <c r="E47" s="1200" t="s">
        <v>88</v>
      </c>
      <c r="F47" s="1201"/>
      <c r="G47" s="910"/>
      <c r="H47" s="783"/>
      <c r="I47" s="783"/>
      <c r="J47" s="193"/>
      <c r="K47" s="194"/>
      <c r="L47" s="195"/>
      <c r="M47" s="194"/>
      <c r="N47" s="273"/>
      <c r="O47" s="196"/>
      <c r="P47" s="195"/>
      <c r="Q47" s="193"/>
      <c r="R47" s="193"/>
      <c r="S47" s="193"/>
      <c r="T47" s="194"/>
    </row>
    <row r="48" spans="1:20" ht="76.5">
      <c r="A48" s="760"/>
      <c r="B48" s="761"/>
      <c r="C48" s="763"/>
      <c r="D48" s="780"/>
      <c r="E48" s="778" t="s">
        <v>28</v>
      </c>
      <c r="F48" s="337" t="s">
        <v>310</v>
      </c>
      <c r="G48" s="839" t="s">
        <v>184</v>
      </c>
      <c r="H48" s="337" t="s">
        <v>310</v>
      </c>
      <c r="I48" s="784" t="s">
        <v>311</v>
      </c>
      <c r="J48" s="193" t="s">
        <v>291</v>
      </c>
      <c r="K48" s="194" t="s">
        <v>312</v>
      </c>
      <c r="L48" s="193" t="s">
        <v>299</v>
      </c>
      <c r="M48" s="193" t="s">
        <v>136</v>
      </c>
      <c r="N48" s="273">
        <v>10000000</v>
      </c>
      <c r="O48" s="196" t="s">
        <v>74</v>
      </c>
      <c r="P48" s="195" t="s">
        <v>16</v>
      </c>
      <c r="Q48" s="193"/>
      <c r="R48" s="193"/>
      <c r="S48" s="193"/>
      <c r="T48" s="779" t="s">
        <v>1240</v>
      </c>
    </row>
    <row r="49" spans="1:20" ht="39.75" customHeight="1">
      <c r="A49" s="760"/>
      <c r="B49" s="761"/>
      <c r="C49" s="763"/>
      <c r="D49" s="780"/>
      <c r="E49" s="778" t="s">
        <v>165</v>
      </c>
      <c r="F49" s="337" t="s">
        <v>728</v>
      </c>
      <c r="G49" s="839" t="s">
        <v>184</v>
      </c>
      <c r="H49" s="781" t="s">
        <v>728</v>
      </c>
      <c r="I49" s="781" t="s">
        <v>729</v>
      </c>
      <c r="J49" s="193" t="s">
        <v>291</v>
      </c>
      <c r="K49" s="194" t="s">
        <v>730</v>
      </c>
      <c r="L49" s="193" t="s">
        <v>299</v>
      </c>
      <c r="M49" s="193" t="s">
        <v>582</v>
      </c>
      <c r="N49" s="273">
        <v>300000000</v>
      </c>
      <c r="O49" s="196" t="s">
        <v>74</v>
      </c>
      <c r="P49" s="195" t="s">
        <v>16</v>
      </c>
      <c r="Q49" s="193"/>
      <c r="R49" s="193"/>
      <c r="S49" s="193"/>
      <c r="T49" s="193" t="s">
        <v>1241</v>
      </c>
    </row>
    <row r="50" spans="1:20" ht="62.25" customHeight="1">
      <c r="A50" s="760"/>
      <c r="B50" s="761"/>
      <c r="C50" s="1172" t="s">
        <v>89</v>
      </c>
      <c r="D50" s="1173"/>
      <c r="E50" s="1200" t="s">
        <v>90</v>
      </c>
      <c r="F50" s="1201"/>
      <c r="G50" s="910"/>
      <c r="H50" s="783"/>
      <c r="I50" s="783"/>
      <c r="J50" s="193"/>
      <c r="K50" s="194" t="s">
        <v>30</v>
      </c>
      <c r="L50" s="195"/>
      <c r="M50" s="194"/>
      <c r="N50" s="273" t="s">
        <v>30</v>
      </c>
      <c r="O50" s="196"/>
      <c r="P50" s="195"/>
      <c r="Q50" s="193"/>
      <c r="R50" s="193"/>
      <c r="S50" s="193"/>
      <c r="T50" s="194"/>
    </row>
    <row r="51" spans="1:20" ht="29.25" customHeight="1">
      <c r="A51" s="760"/>
      <c r="B51" s="761"/>
      <c r="C51" s="1174"/>
      <c r="D51" s="1175"/>
      <c r="E51" s="778" t="s">
        <v>28</v>
      </c>
      <c r="F51" s="337" t="s">
        <v>156</v>
      </c>
      <c r="G51" s="195" t="s">
        <v>185</v>
      </c>
      <c r="H51" s="337" t="s">
        <v>195</v>
      </c>
      <c r="I51" s="337" t="s">
        <v>202</v>
      </c>
      <c r="J51" s="193" t="s">
        <v>291</v>
      </c>
      <c r="K51" s="194" t="s">
        <v>34</v>
      </c>
      <c r="L51" s="193" t="s">
        <v>284</v>
      </c>
      <c r="M51" s="193" t="s">
        <v>128</v>
      </c>
      <c r="N51" s="273">
        <v>11540000</v>
      </c>
      <c r="O51" s="196" t="s">
        <v>142</v>
      </c>
      <c r="P51" s="195" t="s">
        <v>16</v>
      </c>
      <c r="Q51" s="193"/>
      <c r="R51" s="193"/>
      <c r="S51" s="193" t="s">
        <v>1246</v>
      </c>
      <c r="T51" s="194"/>
    </row>
    <row r="52" spans="1:20" ht="47.25" customHeight="1">
      <c r="A52" s="760"/>
      <c r="B52" s="761"/>
      <c r="C52" s="1174"/>
      <c r="D52" s="1175"/>
      <c r="E52" s="1200" t="s">
        <v>92</v>
      </c>
      <c r="F52" s="1201"/>
      <c r="G52" s="910"/>
      <c r="H52" s="783"/>
      <c r="I52" s="783"/>
      <c r="J52" s="193"/>
      <c r="K52" s="194"/>
      <c r="L52" s="195"/>
      <c r="M52" s="194"/>
      <c r="N52" s="273"/>
      <c r="O52" s="196"/>
      <c r="P52" s="195" t="s">
        <v>30</v>
      </c>
      <c r="Q52" s="193"/>
      <c r="R52" s="193"/>
      <c r="S52" s="193"/>
      <c r="T52" s="194"/>
    </row>
    <row r="53" spans="1:20" ht="76.5">
      <c r="A53" s="760"/>
      <c r="B53" s="761"/>
      <c r="C53" s="1174"/>
      <c r="D53" s="1175"/>
      <c r="E53" s="778" t="s">
        <v>28</v>
      </c>
      <c r="F53" s="337" t="s">
        <v>436</v>
      </c>
      <c r="G53" s="195" t="s">
        <v>185</v>
      </c>
      <c r="H53" s="337" t="s">
        <v>196</v>
      </c>
      <c r="I53" s="337"/>
      <c r="J53" s="193" t="s">
        <v>291</v>
      </c>
      <c r="K53" s="194" t="s">
        <v>55</v>
      </c>
      <c r="L53" s="193" t="s">
        <v>235</v>
      </c>
      <c r="M53" s="194" t="s">
        <v>137</v>
      </c>
      <c r="N53" s="273">
        <v>7308000</v>
      </c>
      <c r="O53" s="196" t="s">
        <v>142</v>
      </c>
      <c r="P53" s="195" t="s">
        <v>16</v>
      </c>
      <c r="Q53" s="193"/>
      <c r="R53" s="193"/>
      <c r="S53" s="193"/>
      <c r="T53" s="195" t="s">
        <v>1240</v>
      </c>
    </row>
    <row r="54" spans="1:20" ht="50.25" customHeight="1">
      <c r="A54" s="760"/>
      <c r="B54" s="761"/>
      <c r="C54" s="785"/>
      <c r="D54" s="786"/>
      <c r="E54" s="1012" t="s">
        <v>91</v>
      </c>
      <c r="F54" s="1013"/>
      <c r="G54" s="902"/>
      <c r="H54" s="759"/>
      <c r="I54" s="759"/>
      <c r="J54" s="194"/>
      <c r="K54" s="194"/>
      <c r="L54" s="193"/>
      <c r="M54" s="194"/>
      <c r="N54" s="273"/>
      <c r="O54" s="196"/>
      <c r="P54" s="195"/>
      <c r="Q54" s="193"/>
      <c r="R54" s="193"/>
      <c r="S54" s="193"/>
      <c r="T54" s="194"/>
    </row>
    <row r="55" spans="1:20" ht="51">
      <c r="A55" s="760"/>
      <c r="B55" s="761"/>
      <c r="C55" s="763"/>
      <c r="D55" s="780"/>
      <c r="E55" s="762" t="s">
        <v>28</v>
      </c>
      <c r="F55" s="337" t="s">
        <v>1120</v>
      </c>
      <c r="G55" s="195" t="s">
        <v>185</v>
      </c>
      <c r="H55" s="337" t="s">
        <v>197</v>
      </c>
      <c r="I55" s="337" t="s">
        <v>198</v>
      </c>
      <c r="J55" s="193" t="s">
        <v>291</v>
      </c>
      <c r="K55" s="194" t="s">
        <v>229</v>
      </c>
      <c r="L55" s="193" t="s">
        <v>158</v>
      </c>
      <c r="M55" s="194" t="s">
        <v>582</v>
      </c>
      <c r="N55" s="273">
        <v>16405000</v>
      </c>
      <c r="O55" s="196" t="s">
        <v>142</v>
      </c>
      <c r="P55" s="195" t="s">
        <v>16</v>
      </c>
      <c r="Q55" s="193"/>
      <c r="R55" s="193"/>
      <c r="S55" s="193"/>
      <c r="T55" s="193" t="s">
        <v>1241</v>
      </c>
    </row>
    <row r="56" spans="1:20" ht="51">
      <c r="A56" s="760"/>
      <c r="B56" s="761"/>
      <c r="C56" s="763"/>
      <c r="D56" s="780"/>
      <c r="E56" s="778" t="s">
        <v>165</v>
      </c>
      <c r="F56" s="337" t="s">
        <v>1121</v>
      </c>
      <c r="G56" s="195" t="s">
        <v>183</v>
      </c>
      <c r="H56" s="337" t="s">
        <v>1177</v>
      </c>
      <c r="I56" s="337" t="s">
        <v>1178</v>
      </c>
      <c r="J56" s="193" t="s">
        <v>300</v>
      </c>
      <c r="K56" s="194" t="s">
        <v>229</v>
      </c>
      <c r="L56" s="193" t="s">
        <v>1179</v>
      </c>
      <c r="M56" s="194" t="s">
        <v>582</v>
      </c>
      <c r="N56" s="273">
        <v>10500000</v>
      </c>
      <c r="O56" s="196" t="s">
        <v>142</v>
      </c>
      <c r="P56" s="195" t="s">
        <v>16</v>
      </c>
      <c r="Q56" s="193"/>
      <c r="R56" s="193"/>
      <c r="S56" s="193"/>
      <c r="T56" s="193" t="s">
        <v>1241</v>
      </c>
    </row>
    <row r="57" spans="1:20" ht="38.25">
      <c r="A57" s="760"/>
      <c r="B57" s="761"/>
      <c r="C57" s="763"/>
      <c r="D57" s="780"/>
      <c r="E57" s="778" t="s">
        <v>164</v>
      </c>
      <c r="F57" s="337" t="s">
        <v>174</v>
      </c>
      <c r="G57" s="195" t="s">
        <v>185</v>
      </c>
      <c r="H57" s="337" t="s">
        <v>200</v>
      </c>
      <c r="I57" s="337" t="s">
        <v>199</v>
      </c>
      <c r="J57" s="193" t="s">
        <v>291</v>
      </c>
      <c r="K57" s="194" t="s">
        <v>229</v>
      </c>
      <c r="L57" s="193" t="s">
        <v>299</v>
      </c>
      <c r="M57" s="194" t="s">
        <v>582</v>
      </c>
      <c r="N57" s="273">
        <v>5000000</v>
      </c>
      <c r="O57" s="196" t="s">
        <v>142</v>
      </c>
      <c r="P57" s="195" t="s">
        <v>16</v>
      </c>
      <c r="Q57" s="193"/>
      <c r="R57" s="193"/>
      <c r="S57" s="193" t="s">
        <v>1093</v>
      </c>
      <c r="T57" s="194"/>
    </row>
    <row r="58" spans="1:20" ht="78.75" customHeight="1">
      <c r="A58" s="760"/>
      <c r="B58" s="761"/>
      <c r="C58" s="763"/>
      <c r="D58" s="780"/>
      <c r="E58" s="778" t="s">
        <v>163</v>
      </c>
      <c r="F58" s="337" t="s">
        <v>626</v>
      </c>
      <c r="G58" s="839" t="s">
        <v>185</v>
      </c>
      <c r="H58" s="781" t="s">
        <v>626</v>
      </c>
      <c r="I58" s="781" t="s">
        <v>627</v>
      </c>
      <c r="J58" s="193" t="s">
        <v>291</v>
      </c>
      <c r="K58" s="194" t="s">
        <v>229</v>
      </c>
      <c r="L58" s="193" t="s">
        <v>628</v>
      </c>
      <c r="M58" s="194" t="s">
        <v>582</v>
      </c>
      <c r="N58" s="273">
        <v>2000000</v>
      </c>
      <c r="O58" s="196" t="s">
        <v>142</v>
      </c>
      <c r="P58" s="195" t="s">
        <v>16</v>
      </c>
      <c r="Q58" s="193"/>
      <c r="R58" s="193"/>
      <c r="S58" s="193" t="s">
        <v>1093</v>
      </c>
      <c r="T58" s="194"/>
    </row>
    <row r="59" spans="1:20" ht="38.25">
      <c r="A59" s="760"/>
      <c r="B59" s="761"/>
      <c r="C59" s="763"/>
      <c r="D59" s="780"/>
      <c r="E59" s="778" t="s">
        <v>161</v>
      </c>
      <c r="F59" s="337" t="s">
        <v>580</v>
      </c>
      <c r="G59" s="839" t="s">
        <v>185</v>
      </c>
      <c r="H59" s="337" t="s">
        <v>580</v>
      </c>
      <c r="I59" s="337" t="s">
        <v>581</v>
      </c>
      <c r="J59" s="193" t="s">
        <v>291</v>
      </c>
      <c r="K59" s="194" t="s">
        <v>229</v>
      </c>
      <c r="L59" s="193" t="s">
        <v>299</v>
      </c>
      <c r="M59" s="194" t="s">
        <v>582</v>
      </c>
      <c r="N59" s="273">
        <v>10000000</v>
      </c>
      <c r="O59" s="196" t="s">
        <v>74</v>
      </c>
      <c r="P59" s="195" t="s">
        <v>447</v>
      </c>
      <c r="Q59" s="193"/>
      <c r="R59" s="193"/>
      <c r="S59" s="193"/>
      <c r="T59" s="193" t="s">
        <v>1240</v>
      </c>
    </row>
    <row r="60" spans="1:20" ht="39" customHeight="1">
      <c r="A60" s="760"/>
      <c r="B60" s="761"/>
      <c r="C60" s="763"/>
      <c r="D60" s="780"/>
      <c r="E60" s="1200" t="s">
        <v>762</v>
      </c>
      <c r="F60" s="1201"/>
      <c r="G60" s="839"/>
      <c r="H60" s="781"/>
      <c r="I60" s="781"/>
      <c r="J60" s="193"/>
      <c r="K60" s="194"/>
      <c r="L60" s="193"/>
      <c r="M60" s="194"/>
      <c r="N60" s="273"/>
      <c r="O60" s="196"/>
      <c r="P60" s="195"/>
      <c r="Q60" s="193"/>
      <c r="R60" s="193"/>
      <c r="S60" s="193"/>
      <c r="T60" s="194"/>
    </row>
    <row r="61" spans="1:20" ht="38.25">
      <c r="A61" s="760"/>
      <c r="B61" s="761"/>
      <c r="C61" s="763"/>
      <c r="D61" s="780"/>
      <c r="E61" s="787" t="s">
        <v>319</v>
      </c>
      <c r="F61" s="788" t="s">
        <v>763</v>
      </c>
      <c r="G61" s="839" t="s">
        <v>185</v>
      </c>
      <c r="H61" s="788" t="s">
        <v>763</v>
      </c>
      <c r="I61" s="788" t="s">
        <v>764</v>
      </c>
      <c r="J61" s="193" t="s">
        <v>291</v>
      </c>
      <c r="K61" s="194" t="s">
        <v>34</v>
      </c>
      <c r="L61" s="193" t="s">
        <v>635</v>
      </c>
      <c r="M61" s="194" t="s">
        <v>130</v>
      </c>
      <c r="N61" s="273">
        <v>60000000</v>
      </c>
      <c r="O61" s="196" t="s">
        <v>75</v>
      </c>
      <c r="P61" s="195" t="s">
        <v>16</v>
      </c>
      <c r="Q61" s="193"/>
      <c r="R61" s="193"/>
      <c r="S61" s="193"/>
      <c r="T61" s="193" t="s">
        <v>1240</v>
      </c>
    </row>
    <row r="62" spans="1:20" ht="81.75" customHeight="1">
      <c r="A62" s="760"/>
      <c r="B62" s="761"/>
      <c r="C62" s="1162" t="s">
        <v>94</v>
      </c>
      <c r="D62" s="1163"/>
      <c r="E62" s="1012" t="s">
        <v>126</v>
      </c>
      <c r="F62" s="1013"/>
      <c r="G62" s="902"/>
      <c r="H62" s="759"/>
      <c r="I62" s="759"/>
      <c r="J62" s="193"/>
      <c r="K62" s="194"/>
      <c r="L62" s="193"/>
      <c r="M62" s="194"/>
      <c r="N62" s="273"/>
      <c r="O62" s="196"/>
      <c r="P62" s="195"/>
      <c r="Q62" s="193"/>
      <c r="R62" s="193"/>
      <c r="S62" s="193"/>
      <c r="T62" s="194"/>
    </row>
    <row r="63" spans="1:20" ht="39.75" customHeight="1">
      <c r="A63" s="760"/>
      <c r="B63" s="761"/>
      <c r="C63" s="1164"/>
      <c r="D63" s="1165"/>
      <c r="E63" s="762" t="s">
        <v>28</v>
      </c>
      <c r="F63" s="337" t="s">
        <v>50</v>
      </c>
      <c r="G63" s="195" t="s">
        <v>185</v>
      </c>
      <c r="H63" s="337" t="s">
        <v>204</v>
      </c>
      <c r="I63" s="337" t="s">
        <v>203</v>
      </c>
      <c r="J63" s="193" t="s">
        <v>291</v>
      </c>
      <c r="K63" s="194" t="s">
        <v>285</v>
      </c>
      <c r="L63" s="193" t="s">
        <v>299</v>
      </c>
      <c r="M63" s="194" t="s">
        <v>134</v>
      </c>
      <c r="N63" s="273">
        <v>2807500</v>
      </c>
      <c r="O63" s="196" t="s">
        <v>74</v>
      </c>
      <c r="P63" s="195" t="s">
        <v>16</v>
      </c>
      <c r="Q63" s="193"/>
      <c r="R63" s="193"/>
      <c r="S63" s="193"/>
      <c r="T63" s="193" t="s">
        <v>1241</v>
      </c>
    </row>
    <row r="64" spans="1:20" ht="76.5">
      <c r="A64" s="760"/>
      <c r="B64" s="761"/>
      <c r="C64" s="1164"/>
      <c r="D64" s="1165"/>
      <c r="E64" s="789" t="s">
        <v>29</v>
      </c>
      <c r="F64" s="338" t="s">
        <v>53</v>
      </c>
      <c r="G64" s="195" t="s">
        <v>185</v>
      </c>
      <c r="H64" s="776" t="s">
        <v>205</v>
      </c>
      <c r="I64" s="338" t="s">
        <v>206</v>
      </c>
      <c r="J64" s="790" t="s">
        <v>291</v>
      </c>
      <c r="K64" s="791" t="s">
        <v>286</v>
      </c>
      <c r="L64" s="790" t="s">
        <v>235</v>
      </c>
      <c r="M64" s="791" t="s">
        <v>130</v>
      </c>
      <c r="N64" s="792">
        <v>1283000</v>
      </c>
      <c r="O64" s="919" t="s">
        <v>74</v>
      </c>
      <c r="P64" s="920" t="s">
        <v>16</v>
      </c>
      <c r="Q64" s="790"/>
      <c r="R64" s="790"/>
      <c r="S64" s="790"/>
      <c r="T64" s="193" t="s">
        <v>1241</v>
      </c>
    </row>
    <row r="65" spans="1:20" ht="40.5" customHeight="1">
      <c r="A65" s="760"/>
      <c r="B65" s="761"/>
      <c r="C65" s="763"/>
      <c r="D65" s="780"/>
      <c r="E65" s="762" t="s">
        <v>31</v>
      </c>
      <c r="F65" s="337" t="s">
        <v>54</v>
      </c>
      <c r="G65" s="195" t="s">
        <v>185</v>
      </c>
      <c r="H65" s="776" t="s">
        <v>210</v>
      </c>
      <c r="I65" s="337" t="s">
        <v>207</v>
      </c>
      <c r="J65" s="193" t="s">
        <v>291</v>
      </c>
      <c r="K65" s="194" t="s">
        <v>51</v>
      </c>
      <c r="L65" s="193" t="s">
        <v>235</v>
      </c>
      <c r="M65" s="194" t="s">
        <v>134</v>
      </c>
      <c r="N65" s="273">
        <v>1283000</v>
      </c>
      <c r="O65" s="196" t="s">
        <v>74</v>
      </c>
      <c r="P65" s="195" t="s">
        <v>16</v>
      </c>
      <c r="Q65" s="193"/>
      <c r="R65" s="193"/>
      <c r="S65" s="193"/>
      <c r="T65" s="193" t="s">
        <v>1241</v>
      </c>
    </row>
    <row r="66" spans="1:20" ht="76.5">
      <c r="A66" s="760"/>
      <c r="B66" s="761"/>
      <c r="C66" s="763"/>
      <c r="D66" s="780"/>
      <c r="E66" s="762" t="s">
        <v>32</v>
      </c>
      <c r="F66" s="337" t="s">
        <v>1122</v>
      </c>
      <c r="G66" s="195" t="s">
        <v>185</v>
      </c>
      <c r="H66" s="337" t="s">
        <v>211</v>
      </c>
      <c r="I66" s="337" t="s">
        <v>208</v>
      </c>
      <c r="J66" s="193" t="s">
        <v>291</v>
      </c>
      <c r="K66" s="194" t="s">
        <v>55</v>
      </c>
      <c r="L66" s="193" t="s">
        <v>235</v>
      </c>
      <c r="M66" s="194" t="s">
        <v>135</v>
      </c>
      <c r="N66" s="273">
        <v>2807500</v>
      </c>
      <c r="O66" s="196" t="s">
        <v>74</v>
      </c>
      <c r="P66" s="195" t="s">
        <v>16</v>
      </c>
      <c r="Q66" s="193"/>
      <c r="R66" s="193"/>
      <c r="S66" s="193"/>
      <c r="T66" s="193" t="s">
        <v>1241</v>
      </c>
    </row>
    <row r="67" spans="1:20" ht="90" customHeight="1">
      <c r="A67" s="760"/>
      <c r="B67" s="761"/>
      <c r="C67" s="763"/>
      <c r="D67" s="780"/>
      <c r="E67" s="762" t="s">
        <v>35</v>
      </c>
      <c r="F67" s="337" t="s">
        <v>56</v>
      </c>
      <c r="G67" s="195" t="s">
        <v>185</v>
      </c>
      <c r="H67" s="337" t="s">
        <v>212</v>
      </c>
      <c r="I67" s="337" t="s">
        <v>209</v>
      </c>
      <c r="J67" s="193" t="s">
        <v>291</v>
      </c>
      <c r="K67" s="194" t="s">
        <v>55</v>
      </c>
      <c r="L67" s="193" t="s">
        <v>235</v>
      </c>
      <c r="M67" s="194" t="s">
        <v>130</v>
      </c>
      <c r="N67" s="273">
        <v>2632500</v>
      </c>
      <c r="O67" s="196" t="s">
        <v>74</v>
      </c>
      <c r="P67" s="195" t="s">
        <v>16</v>
      </c>
      <c r="Q67" s="193"/>
      <c r="R67" s="193"/>
      <c r="S67" s="193" t="s">
        <v>1093</v>
      </c>
      <c r="T67" s="194"/>
    </row>
    <row r="68" spans="1:20" ht="38.25">
      <c r="A68" s="760"/>
      <c r="B68" s="761"/>
      <c r="C68" s="763"/>
      <c r="D68" s="780"/>
      <c r="E68" s="778" t="s">
        <v>166</v>
      </c>
      <c r="F68" s="337" t="s">
        <v>714</v>
      </c>
      <c r="G68" s="839" t="s">
        <v>185</v>
      </c>
      <c r="H68" s="781" t="s">
        <v>1180</v>
      </c>
      <c r="I68" s="781" t="s">
        <v>1565</v>
      </c>
      <c r="J68" s="193" t="s">
        <v>291</v>
      </c>
      <c r="K68" s="194" t="s">
        <v>286</v>
      </c>
      <c r="L68" s="193" t="s">
        <v>235</v>
      </c>
      <c r="M68" s="194" t="s">
        <v>440</v>
      </c>
      <c r="N68" s="273">
        <v>2632500</v>
      </c>
      <c r="O68" s="196" t="s">
        <v>74</v>
      </c>
      <c r="P68" s="195" t="s">
        <v>447</v>
      </c>
      <c r="Q68" s="193"/>
      <c r="R68" s="193"/>
      <c r="S68" s="193" t="s">
        <v>1093</v>
      </c>
      <c r="T68" s="194"/>
    </row>
    <row r="69" spans="1:20" ht="25.5" customHeight="1">
      <c r="A69" s="760"/>
      <c r="B69" s="761"/>
      <c r="C69" s="763"/>
      <c r="D69" s="793"/>
      <c r="E69" s="1012" t="s">
        <v>95</v>
      </c>
      <c r="F69" s="1013"/>
      <c r="G69" s="902"/>
      <c r="H69" s="759"/>
      <c r="I69" s="759"/>
      <c r="J69" s="194"/>
      <c r="K69" s="194"/>
      <c r="L69" s="193"/>
      <c r="M69" s="194"/>
      <c r="N69" s="273"/>
      <c r="O69" s="196"/>
      <c r="P69" s="195"/>
      <c r="Q69" s="193"/>
      <c r="R69" s="193"/>
      <c r="S69" s="193"/>
      <c r="T69" s="194"/>
    </row>
    <row r="70" spans="1:20" ht="43.5" customHeight="1">
      <c r="A70" s="760"/>
      <c r="B70" s="761"/>
      <c r="C70" s="763"/>
      <c r="D70" s="780"/>
      <c r="E70" s="762" t="s">
        <v>28</v>
      </c>
      <c r="F70" s="337" t="s">
        <v>57</v>
      </c>
      <c r="G70" s="195" t="s">
        <v>182</v>
      </c>
      <c r="H70" s="337" t="s">
        <v>214</v>
      </c>
      <c r="I70" s="337" t="s">
        <v>213</v>
      </c>
      <c r="J70" s="193" t="s">
        <v>291</v>
      </c>
      <c r="K70" s="194" t="s">
        <v>55</v>
      </c>
      <c r="L70" s="193" t="s">
        <v>301</v>
      </c>
      <c r="M70" s="194" t="s">
        <v>134</v>
      </c>
      <c r="N70" s="273">
        <v>1765000</v>
      </c>
      <c r="O70" s="196" t="s">
        <v>142</v>
      </c>
      <c r="P70" s="195" t="s">
        <v>16</v>
      </c>
      <c r="Q70" s="193"/>
      <c r="R70" s="193"/>
      <c r="S70" s="193"/>
      <c r="T70" s="193" t="s">
        <v>1241</v>
      </c>
    </row>
    <row r="71" spans="1:20" ht="40.5" customHeight="1">
      <c r="A71" s="760"/>
      <c r="B71" s="761"/>
      <c r="C71" s="763"/>
      <c r="D71" s="780"/>
      <c r="E71" s="778" t="s">
        <v>165</v>
      </c>
      <c r="F71" s="337" t="s">
        <v>498</v>
      </c>
      <c r="G71" s="839" t="s">
        <v>182</v>
      </c>
      <c r="H71" s="337" t="s">
        <v>496</v>
      </c>
      <c r="I71" s="337" t="s">
        <v>939</v>
      </c>
      <c r="J71" s="193" t="s">
        <v>291</v>
      </c>
      <c r="K71" s="194" t="s">
        <v>497</v>
      </c>
      <c r="L71" s="193" t="s">
        <v>438</v>
      </c>
      <c r="M71" s="193" t="s">
        <v>499</v>
      </c>
      <c r="N71" s="273">
        <v>8525000</v>
      </c>
      <c r="O71" s="196" t="s">
        <v>142</v>
      </c>
      <c r="P71" s="195"/>
      <c r="Q71" s="193"/>
      <c r="R71" s="193"/>
      <c r="S71" s="193"/>
      <c r="T71" s="193" t="s">
        <v>1240</v>
      </c>
    </row>
    <row r="72" spans="1:20" ht="41.25" customHeight="1">
      <c r="A72" s="760"/>
      <c r="B72" s="761"/>
      <c r="C72" s="763"/>
      <c r="D72" s="780"/>
      <c r="E72" s="1012" t="s">
        <v>96</v>
      </c>
      <c r="F72" s="1013"/>
      <c r="G72" s="902"/>
      <c r="H72" s="759"/>
      <c r="I72" s="759"/>
      <c r="J72" s="194"/>
      <c r="K72" s="194"/>
      <c r="L72" s="193"/>
      <c r="M72" s="194"/>
      <c r="N72" s="273"/>
      <c r="O72" s="196"/>
      <c r="P72" s="195"/>
      <c r="Q72" s="193"/>
      <c r="R72" s="193"/>
      <c r="S72" s="193"/>
      <c r="T72" s="194"/>
    </row>
    <row r="73" spans="1:20" ht="36.75" customHeight="1">
      <c r="A73" s="760"/>
      <c r="B73" s="761"/>
      <c r="C73" s="763"/>
      <c r="D73" s="780"/>
      <c r="E73" s="762" t="s">
        <v>28</v>
      </c>
      <c r="F73" s="337" t="s">
        <v>140</v>
      </c>
      <c r="G73" s="195" t="s">
        <v>185</v>
      </c>
      <c r="H73" s="794" t="s">
        <v>295</v>
      </c>
      <c r="I73" s="794" t="s">
        <v>296</v>
      </c>
      <c r="J73" s="193" t="s">
        <v>291</v>
      </c>
      <c r="K73" s="193" t="s">
        <v>34</v>
      </c>
      <c r="L73" s="193" t="s">
        <v>160</v>
      </c>
      <c r="M73" s="194" t="s">
        <v>136</v>
      </c>
      <c r="N73" s="273">
        <v>5400000</v>
      </c>
      <c r="O73" s="196" t="s">
        <v>74</v>
      </c>
      <c r="P73" s="195" t="s">
        <v>16</v>
      </c>
      <c r="Q73" s="193"/>
      <c r="R73" s="193"/>
      <c r="S73" s="193"/>
      <c r="T73" s="193" t="s">
        <v>1241</v>
      </c>
    </row>
    <row r="74" spans="1:20" ht="41.25" customHeight="1">
      <c r="A74" s="760"/>
      <c r="B74" s="761"/>
      <c r="C74" s="763"/>
      <c r="D74" s="780"/>
      <c r="E74" s="778" t="s">
        <v>165</v>
      </c>
      <c r="F74" s="337" t="s">
        <v>1123</v>
      </c>
      <c r="G74" s="839" t="s">
        <v>314</v>
      </c>
      <c r="H74" s="795" t="s">
        <v>292</v>
      </c>
      <c r="I74" s="795" t="s">
        <v>293</v>
      </c>
      <c r="J74" s="193" t="s">
        <v>291</v>
      </c>
      <c r="K74" s="193" t="s">
        <v>458</v>
      </c>
      <c r="L74" s="193" t="s">
        <v>233</v>
      </c>
      <c r="M74" s="194" t="s">
        <v>582</v>
      </c>
      <c r="N74" s="273">
        <v>10000000</v>
      </c>
      <c r="O74" s="196" t="s">
        <v>74</v>
      </c>
      <c r="P74" s="195" t="s">
        <v>16</v>
      </c>
      <c r="Q74" s="193"/>
      <c r="R74" s="193"/>
      <c r="S74" s="193" t="s">
        <v>1093</v>
      </c>
      <c r="T74" s="194"/>
    </row>
    <row r="75" spans="1:20" ht="45" customHeight="1">
      <c r="A75" s="760"/>
      <c r="B75" s="761"/>
      <c r="C75" s="763"/>
      <c r="D75" s="780"/>
      <c r="E75" s="778" t="s">
        <v>31</v>
      </c>
      <c r="F75" s="337" t="s">
        <v>1124</v>
      </c>
      <c r="G75" s="839" t="s">
        <v>314</v>
      </c>
      <c r="H75" s="337" t="s">
        <v>1124</v>
      </c>
      <c r="I75" s="337" t="s">
        <v>1124</v>
      </c>
      <c r="J75" s="193" t="s">
        <v>291</v>
      </c>
      <c r="K75" s="193" t="s">
        <v>458</v>
      </c>
      <c r="L75" s="193" t="s">
        <v>1181</v>
      </c>
      <c r="M75" s="194" t="s">
        <v>582</v>
      </c>
      <c r="N75" s="273">
        <v>10000000</v>
      </c>
      <c r="O75" s="196" t="s">
        <v>74</v>
      </c>
      <c r="P75" s="195" t="s">
        <v>16</v>
      </c>
      <c r="Q75" s="193"/>
      <c r="R75" s="193"/>
      <c r="S75" s="193" t="s">
        <v>1093</v>
      </c>
      <c r="T75" s="194"/>
    </row>
    <row r="76" spans="1:20" ht="65.25" customHeight="1">
      <c r="A76" s="760"/>
      <c r="B76" s="761"/>
      <c r="C76" s="763"/>
      <c r="D76" s="780"/>
      <c r="E76" s="1200" t="s">
        <v>167</v>
      </c>
      <c r="F76" s="1201"/>
      <c r="G76" s="910"/>
      <c r="H76" s="783"/>
      <c r="I76" s="783"/>
      <c r="J76" s="193"/>
      <c r="K76" s="193"/>
      <c r="L76" s="193"/>
      <c r="M76" s="194"/>
      <c r="N76" s="273"/>
      <c r="O76" s="196"/>
      <c r="P76" s="195"/>
      <c r="Q76" s="193"/>
      <c r="R76" s="193"/>
      <c r="S76" s="193"/>
      <c r="T76" s="194"/>
    </row>
    <row r="77" spans="1:20" ht="57.75" customHeight="1">
      <c r="A77" s="760"/>
      <c r="B77" s="761"/>
      <c r="C77" s="763"/>
      <c r="D77" s="780"/>
      <c r="E77" s="796" t="s">
        <v>319</v>
      </c>
      <c r="F77" s="788" t="s">
        <v>320</v>
      </c>
      <c r="G77" s="839" t="s">
        <v>185</v>
      </c>
      <c r="H77" s="788" t="s">
        <v>320</v>
      </c>
      <c r="I77" s="788" t="s">
        <v>321</v>
      </c>
      <c r="J77" s="193" t="s">
        <v>291</v>
      </c>
      <c r="K77" s="193" t="s">
        <v>34</v>
      </c>
      <c r="L77" s="193" t="s">
        <v>234</v>
      </c>
      <c r="M77" s="193" t="s">
        <v>322</v>
      </c>
      <c r="N77" s="273">
        <v>923200</v>
      </c>
      <c r="O77" s="196" t="s">
        <v>74</v>
      </c>
      <c r="P77" s="195" t="s">
        <v>16</v>
      </c>
      <c r="Q77" s="193"/>
      <c r="R77" s="193"/>
      <c r="S77" s="193"/>
      <c r="T77" s="193" t="s">
        <v>1240</v>
      </c>
    </row>
    <row r="78" spans="1:20" ht="44.25" customHeight="1">
      <c r="A78" s="760"/>
      <c r="B78" s="761"/>
      <c r="C78" s="763"/>
      <c r="D78" s="780"/>
      <c r="E78" s="762" t="s">
        <v>165</v>
      </c>
      <c r="F78" s="337" t="s">
        <v>168</v>
      </c>
      <c r="G78" s="195" t="s">
        <v>185</v>
      </c>
      <c r="H78" s="337" t="s">
        <v>215</v>
      </c>
      <c r="I78" s="337" t="s">
        <v>215</v>
      </c>
      <c r="J78" s="193" t="s">
        <v>291</v>
      </c>
      <c r="K78" s="193" t="s">
        <v>34</v>
      </c>
      <c r="L78" s="193" t="s">
        <v>234</v>
      </c>
      <c r="M78" s="193" t="s">
        <v>128</v>
      </c>
      <c r="N78" s="273">
        <v>5400000</v>
      </c>
      <c r="O78" s="196" t="s">
        <v>74</v>
      </c>
      <c r="P78" s="195" t="s">
        <v>16</v>
      </c>
      <c r="Q78" s="193"/>
      <c r="R78" s="193"/>
      <c r="S78" s="193" t="s">
        <v>1093</v>
      </c>
      <c r="T78" s="194"/>
    </row>
    <row r="79" spans="1:20" ht="55.5" customHeight="1">
      <c r="A79" s="760"/>
      <c r="B79" s="761"/>
      <c r="C79" s="763"/>
      <c r="D79" s="780"/>
      <c r="E79" s="778" t="s">
        <v>164</v>
      </c>
      <c r="F79" s="337" t="s">
        <v>313</v>
      </c>
      <c r="G79" s="839" t="s">
        <v>314</v>
      </c>
      <c r="H79" s="337" t="s">
        <v>313</v>
      </c>
      <c r="I79" s="337" t="s">
        <v>315</v>
      </c>
      <c r="J79" s="193" t="s">
        <v>291</v>
      </c>
      <c r="K79" s="193" t="s">
        <v>316</v>
      </c>
      <c r="L79" s="193" t="s">
        <v>234</v>
      </c>
      <c r="M79" s="193" t="s">
        <v>136</v>
      </c>
      <c r="N79" s="273">
        <v>5203800</v>
      </c>
      <c r="O79" s="196" t="s">
        <v>74</v>
      </c>
      <c r="P79" s="195" t="s">
        <v>16</v>
      </c>
      <c r="Q79" s="193"/>
      <c r="R79" s="193"/>
      <c r="S79" s="193"/>
      <c r="T79" s="193" t="s">
        <v>1241</v>
      </c>
    </row>
    <row r="80" spans="1:20" ht="55.5" customHeight="1">
      <c r="A80" s="760"/>
      <c r="B80" s="761"/>
      <c r="C80" s="763"/>
      <c r="D80" s="780"/>
      <c r="E80" s="778" t="s">
        <v>163</v>
      </c>
      <c r="F80" s="337" t="s">
        <v>317</v>
      </c>
      <c r="G80" s="839" t="s">
        <v>185</v>
      </c>
      <c r="H80" s="337" t="s">
        <v>317</v>
      </c>
      <c r="I80" s="337" t="s">
        <v>317</v>
      </c>
      <c r="J80" s="193" t="s">
        <v>291</v>
      </c>
      <c r="K80" s="193" t="s">
        <v>34</v>
      </c>
      <c r="L80" s="193" t="s">
        <v>234</v>
      </c>
      <c r="M80" s="193" t="s">
        <v>318</v>
      </c>
      <c r="N80" s="273">
        <v>923200</v>
      </c>
      <c r="O80" s="196" t="s">
        <v>74</v>
      </c>
      <c r="P80" s="195" t="s">
        <v>16</v>
      </c>
      <c r="Q80" s="193"/>
      <c r="R80" s="193"/>
      <c r="S80" s="193"/>
      <c r="T80" s="193" t="s">
        <v>1241</v>
      </c>
    </row>
    <row r="81" spans="1:20" ht="44.25" customHeight="1">
      <c r="A81" s="760"/>
      <c r="B81" s="761"/>
      <c r="C81" s="763"/>
      <c r="D81" s="780"/>
      <c r="E81" s="778" t="s">
        <v>161</v>
      </c>
      <c r="F81" s="337" t="s">
        <v>323</v>
      </c>
      <c r="G81" s="839" t="s">
        <v>185</v>
      </c>
      <c r="H81" s="337" t="s">
        <v>323</v>
      </c>
      <c r="I81" s="337" t="s">
        <v>324</v>
      </c>
      <c r="J81" s="193" t="s">
        <v>291</v>
      </c>
      <c r="K81" s="193" t="s">
        <v>34</v>
      </c>
      <c r="L81" s="193" t="s">
        <v>325</v>
      </c>
      <c r="M81" s="193" t="s">
        <v>137</v>
      </c>
      <c r="N81" s="273">
        <v>2599000</v>
      </c>
      <c r="O81" s="196" t="s">
        <v>74</v>
      </c>
      <c r="P81" s="195" t="s">
        <v>16</v>
      </c>
      <c r="Q81" s="193"/>
      <c r="R81" s="193"/>
      <c r="S81" s="193"/>
      <c r="T81" s="193" t="s">
        <v>1240</v>
      </c>
    </row>
    <row r="82" spans="1:20" ht="69" customHeight="1">
      <c r="A82" s="760"/>
      <c r="B82" s="761"/>
      <c r="C82" s="763"/>
      <c r="D82" s="780"/>
      <c r="E82" s="778" t="s">
        <v>166</v>
      </c>
      <c r="F82" s="337" t="s">
        <v>326</v>
      </c>
      <c r="G82" s="839" t="s">
        <v>314</v>
      </c>
      <c r="H82" s="337" t="s">
        <v>326</v>
      </c>
      <c r="I82" s="337" t="s">
        <v>327</v>
      </c>
      <c r="J82" s="193" t="s">
        <v>291</v>
      </c>
      <c r="K82" s="193" t="s">
        <v>34</v>
      </c>
      <c r="L82" s="193" t="s">
        <v>328</v>
      </c>
      <c r="M82" s="193" t="s">
        <v>329</v>
      </c>
      <c r="N82" s="273">
        <v>796700</v>
      </c>
      <c r="O82" s="196" t="s">
        <v>74</v>
      </c>
      <c r="P82" s="195" t="s">
        <v>16</v>
      </c>
      <c r="Q82" s="193"/>
      <c r="R82" s="193"/>
      <c r="S82" s="193" t="s">
        <v>1093</v>
      </c>
      <c r="T82" s="194"/>
    </row>
    <row r="83" spans="1:20" ht="67.5" customHeight="1">
      <c r="A83" s="760"/>
      <c r="B83" s="761"/>
      <c r="C83" s="763"/>
      <c r="D83" s="780"/>
      <c r="E83" s="778" t="s">
        <v>162</v>
      </c>
      <c r="F83" s="337" t="s">
        <v>330</v>
      </c>
      <c r="G83" s="839" t="s">
        <v>314</v>
      </c>
      <c r="H83" s="337" t="s">
        <v>330</v>
      </c>
      <c r="I83" s="337" t="s">
        <v>331</v>
      </c>
      <c r="J83" s="193" t="s">
        <v>291</v>
      </c>
      <c r="K83" s="193" t="s">
        <v>34</v>
      </c>
      <c r="L83" s="193" t="s">
        <v>325</v>
      </c>
      <c r="M83" s="193" t="s">
        <v>332</v>
      </c>
      <c r="N83" s="273">
        <v>817800</v>
      </c>
      <c r="O83" s="196" t="s">
        <v>74</v>
      </c>
      <c r="P83" s="195" t="s">
        <v>16</v>
      </c>
      <c r="Q83" s="193"/>
      <c r="R83" s="193"/>
      <c r="S83" s="193"/>
      <c r="T83" s="193" t="s">
        <v>1241</v>
      </c>
    </row>
    <row r="84" spans="1:20" ht="27" customHeight="1">
      <c r="A84" s="760"/>
      <c r="B84" s="761"/>
      <c r="C84" s="763"/>
      <c r="D84" s="780"/>
      <c r="E84" s="1200" t="s">
        <v>169</v>
      </c>
      <c r="F84" s="1201"/>
      <c r="G84" s="910"/>
      <c r="H84" s="797"/>
      <c r="I84" s="797"/>
      <c r="J84" s="193"/>
      <c r="K84" s="193"/>
      <c r="L84" s="193"/>
      <c r="M84" s="193"/>
      <c r="N84" s="273"/>
      <c r="O84" s="196"/>
      <c r="P84" s="195"/>
      <c r="Q84" s="193"/>
      <c r="R84" s="193"/>
      <c r="S84" s="193"/>
      <c r="T84" s="194"/>
    </row>
    <row r="85" spans="1:20" ht="76.5">
      <c r="A85" s="760"/>
      <c r="B85" s="761"/>
      <c r="C85" s="763"/>
      <c r="D85" s="780"/>
      <c r="E85" s="778" t="s">
        <v>28</v>
      </c>
      <c r="F85" s="337" t="s">
        <v>170</v>
      </c>
      <c r="G85" s="195" t="s">
        <v>185</v>
      </c>
      <c r="H85" s="337" t="s">
        <v>216</v>
      </c>
      <c r="I85" s="337" t="s">
        <v>217</v>
      </c>
      <c r="J85" s="193" t="s">
        <v>291</v>
      </c>
      <c r="K85" s="193" t="s">
        <v>34</v>
      </c>
      <c r="L85" s="193" t="s">
        <v>299</v>
      </c>
      <c r="M85" s="193" t="s">
        <v>171</v>
      </c>
      <c r="N85" s="273">
        <f>'[3]RAB MANUAL'!E1597</f>
        <v>50000000</v>
      </c>
      <c r="O85" s="196" t="s">
        <v>75</v>
      </c>
      <c r="P85" s="195" t="s">
        <v>16</v>
      </c>
      <c r="Q85" s="193"/>
      <c r="R85" s="193"/>
      <c r="S85" s="193"/>
      <c r="T85" s="193" t="s">
        <v>1240</v>
      </c>
    </row>
    <row r="86" spans="1:20" ht="78" customHeight="1">
      <c r="A86" s="760"/>
      <c r="B86" s="761"/>
      <c r="C86" s="763"/>
      <c r="D86" s="780"/>
      <c r="E86" s="1200" t="s">
        <v>149</v>
      </c>
      <c r="F86" s="1201"/>
      <c r="G86" s="910"/>
      <c r="H86" s="783"/>
      <c r="I86" s="783"/>
      <c r="J86" s="194"/>
      <c r="K86" s="193"/>
      <c r="L86" s="193"/>
      <c r="M86" s="194"/>
      <c r="N86" s="273"/>
      <c r="O86" s="196"/>
      <c r="P86" s="195"/>
      <c r="Q86" s="193"/>
      <c r="R86" s="193"/>
      <c r="S86" s="193"/>
      <c r="T86" s="194"/>
    </row>
    <row r="87" spans="1:20" ht="70.5" customHeight="1">
      <c r="A87" s="760"/>
      <c r="B87" s="761"/>
      <c r="C87" s="763"/>
      <c r="D87" s="780"/>
      <c r="E87" s="778" t="s">
        <v>28</v>
      </c>
      <c r="F87" s="337" t="s">
        <v>150</v>
      </c>
      <c r="G87" s="195" t="s">
        <v>181</v>
      </c>
      <c r="H87" s="337" t="s">
        <v>150</v>
      </c>
      <c r="I87" s="337" t="s">
        <v>218</v>
      </c>
      <c r="J87" s="193" t="s">
        <v>291</v>
      </c>
      <c r="K87" s="193" t="s">
        <v>302</v>
      </c>
      <c r="L87" s="193" t="s">
        <v>235</v>
      </c>
      <c r="M87" s="193" t="s">
        <v>146</v>
      </c>
      <c r="N87" s="273">
        <v>5030000</v>
      </c>
      <c r="O87" s="196" t="s">
        <v>74</v>
      </c>
      <c r="P87" s="195" t="s">
        <v>16</v>
      </c>
      <c r="Q87" s="193"/>
      <c r="R87" s="193"/>
      <c r="S87" s="193"/>
      <c r="T87" s="193" t="s">
        <v>1241</v>
      </c>
    </row>
    <row r="88" spans="1:20" ht="38.25">
      <c r="A88" s="760"/>
      <c r="B88" s="761"/>
      <c r="C88" s="763"/>
      <c r="D88" s="780"/>
      <c r="E88" s="778" t="s">
        <v>29</v>
      </c>
      <c r="F88" s="337" t="s">
        <v>1125</v>
      </c>
      <c r="G88" s="195" t="s">
        <v>181</v>
      </c>
      <c r="H88" s="337" t="s">
        <v>1182</v>
      </c>
      <c r="I88" s="337" t="s">
        <v>1183</v>
      </c>
      <c r="J88" s="193" t="s">
        <v>291</v>
      </c>
      <c r="K88" s="193" t="s">
        <v>66</v>
      </c>
      <c r="L88" s="193" t="s">
        <v>235</v>
      </c>
      <c r="M88" s="194" t="s">
        <v>137</v>
      </c>
      <c r="N88" s="273">
        <v>4900000</v>
      </c>
      <c r="O88" s="196" t="s">
        <v>74</v>
      </c>
      <c r="P88" s="195" t="s">
        <v>16</v>
      </c>
      <c r="Q88" s="193"/>
      <c r="R88" s="193"/>
      <c r="S88" s="193"/>
      <c r="T88" s="193" t="s">
        <v>1240</v>
      </c>
    </row>
    <row r="89" spans="1:20" ht="51">
      <c r="A89" s="760"/>
      <c r="B89" s="761"/>
      <c r="C89" s="763"/>
      <c r="D89" s="780"/>
      <c r="E89" s="778" t="s">
        <v>31</v>
      </c>
      <c r="F89" s="337" t="s">
        <v>1126</v>
      </c>
      <c r="G89" s="195" t="s">
        <v>181</v>
      </c>
      <c r="H89" s="337" t="s">
        <v>1184</v>
      </c>
      <c r="I89" s="337" t="s">
        <v>1185</v>
      </c>
      <c r="J89" s="193" t="s">
        <v>291</v>
      </c>
      <c r="K89" s="193" t="s">
        <v>66</v>
      </c>
      <c r="L89" s="193" t="s">
        <v>235</v>
      </c>
      <c r="M89" s="194" t="s">
        <v>133</v>
      </c>
      <c r="N89" s="273">
        <v>3430000</v>
      </c>
      <c r="O89" s="196" t="s">
        <v>74</v>
      </c>
      <c r="P89" s="195" t="s">
        <v>16</v>
      </c>
      <c r="Q89" s="193"/>
      <c r="R89" s="193"/>
      <c r="S89" s="193"/>
      <c r="T89" s="193" t="s">
        <v>1240</v>
      </c>
    </row>
    <row r="90" spans="1:20" ht="27.75" customHeight="1">
      <c r="A90" s="760"/>
      <c r="B90" s="761"/>
      <c r="C90" s="763"/>
      <c r="D90" s="780"/>
      <c r="E90" s="1012" t="s">
        <v>58</v>
      </c>
      <c r="F90" s="1013"/>
      <c r="G90" s="902"/>
      <c r="H90" s="759"/>
      <c r="I90" s="759"/>
      <c r="J90" s="193"/>
      <c r="K90" s="193"/>
      <c r="L90" s="193"/>
      <c r="M90" s="194"/>
      <c r="N90" s="273"/>
      <c r="O90" s="196"/>
      <c r="P90" s="195"/>
      <c r="Q90" s="193"/>
      <c r="R90" s="193"/>
      <c r="S90" s="193"/>
      <c r="T90" s="194"/>
    </row>
    <row r="91" spans="1:20" ht="38.25">
      <c r="A91" s="760"/>
      <c r="B91" s="761"/>
      <c r="C91" s="763"/>
      <c r="D91" s="780"/>
      <c r="E91" s="762" t="s">
        <v>28</v>
      </c>
      <c r="F91" s="337" t="s">
        <v>127</v>
      </c>
      <c r="G91" s="195" t="s">
        <v>180</v>
      </c>
      <c r="H91" s="337" t="s">
        <v>219</v>
      </c>
      <c r="I91" s="337" t="s">
        <v>219</v>
      </c>
      <c r="J91" s="193" t="s">
        <v>291</v>
      </c>
      <c r="K91" s="193" t="s">
        <v>93</v>
      </c>
      <c r="L91" s="193" t="s">
        <v>257</v>
      </c>
      <c r="M91" s="193" t="s">
        <v>128</v>
      </c>
      <c r="N91" s="273">
        <v>10050000</v>
      </c>
      <c r="O91" s="196" t="s">
        <v>74</v>
      </c>
      <c r="P91" s="195" t="s">
        <v>16</v>
      </c>
      <c r="Q91" s="193"/>
      <c r="R91" s="193"/>
      <c r="S91" s="193" t="s">
        <v>1093</v>
      </c>
      <c r="T91" s="194"/>
    </row>
    <row r="92" spans="1:20" ht="49.5" customHeight="1">
      <c r="A92" s="760"/>
      <c r="B92" s="761"/>
      <c r="C92" s="763"/>
      <c r="D92" s="780"/>
      <c r="E92" s="1200" t="s">
        <v>151</v>
      </c>
      <c r="F92" s="1201"/>
      <c r="G92" s="910"/>
      <c r="H92" s="783"/>
      <c r="I92" s="783"/>
      <c r="J92" s="194"/>
      <c r="K92" s="193"/>
      <c r="L92" s="193"/>
      <c r="M92" s="193"/>
      <c r="N92" s="273"/>
      <c r="O92" s="196"/>
      <c r="P92" s="195"/>
      <c r="Q92" s="193"/>
      <c r="R92" s="193"/>
      <c r="S92" s="193"/>
      <c r="T92" s="194"/>
    </row>
    <row r="93" spans="1:20" ht="63.75">
      <c r="A93" s="760"/>
      <c r="B93" s="761"/>
      <c r="C93" s="763"/>
      <c r="D93" s="780"/>
      <c r="E93" s="778" t="s">
        <v>28</v>
      </c>
      <c r="F93" s="337" t="s">
        <v>152</v>
      </c>
      <c r="G93" s="195" t="s">
        <v>180</v>
      </c>
      <c r="H93" s="337" t="s">
        <v>220</v>
      </c>
      <c r="I93" s="337" t="s">
        <v>220</v>
      </c>
      <c r="J93" s="193" t="s">
        <v>291</v>
      </c>
      <c r="K93" s="193" t="s">
        <v>66</v>
      </c>
      <c r="L93" s="193" t="s">
        <v>299</v>
      </c>
      <c r="M93" s="193" t="s">
        <v>130</v>
      </c>
      <c r="N93" s="273">
        <v>8555000</v>
      </c>
      <c r="O93" s="196" t="s">
        <v>74</v>
      </c>
      <c r="P93" s="195" t="s">
        <v>16</v>
      </c>
      <c r="Q93" s="193"/>
      <c r="R93" s="193"/>
      <c r="S93" s="193"/>
      <c r="T93" s="193" t="s">
        <v>1240</v>
      </c>
    </row>
    <row r="94" spans="1:20" ht="49.5" customHeight="1">
      <c r="A94" s="760"/>
      <c r="B94" s="761"/>
      <c r="C94" s="1174" t="s">
        <v>97</v>
      </c>
      <c r="D94" s="1175"/>
      <c r="E94" s="1200" t="s">
        <v>98</v>
      </c>
      <c r="F94" s="1201"/>
      <c r="G94" s="910"/>
      <c r="H94" s="783" t="s">
        <v>30</v>
      </c>
      <c r="I94" s="783"/>
      <c r="J94" s="193"/>
      <c r="K94" s="193"/>
      <c r="L94" s="193"/>
      <c r="M94" s="193"/>
      <c r="N94" s="273"/>
      <c r="O94" s="196"/>
      <c r="P94" s="195"/>
      <c r="Q94" s="193"/>
      <c r="R94" s="193"/>
      <c r="S94" s="193"/>
      <c r="T94" s="194"/>
    </row>
    <row r="95" spans="1:20" ht="42.75" customHeight="1">
      <c r="A95" s="760"/>
      <c r="B95" s="761"/>
      <c r="C95" s="763"/>
      <c r="D95" s="780"/>
      <c r="E95" s="778" t="s">
        <v>28</v>
      </c>
      <c r="F95" s="337" t="s">
        <v>157</v>
      </c>
      <c r="G95" s="839" t="s">
        <v>185</v>
      </c>
      <c r="H95" s="337" t="s">
        <v>222</v>
      </c>
      <c r="I95" s="337" t="s">
        <v>223</v>
      </c>
      <c r="J95" s="193" t="s">
        <v>291</v>
      </c>
      <c r="K95" s="193" t="s">
        <v>229</v>
      </c>
      <c r="L95" s="193" t="s">
        <v>287</v>
      </c>
      <c r="M95" s="193" t="s">
        <v>230</v>
      </c>
      <c r="N95" s="273">
        <v>1965000</v>
      </c>
      <c r="O95" s="196" t="s">
        <v>142</v>
      </c>
      <c r="P95" s="195" t="s">
        <v>16</v>
      </c>
      <c r="Q95" s="193"/>
      <c r="R95" s="193"/>
      <c r="S95" s="193"/>
      <c r="T95" s="193" t="s">
        <v>1240</v>
      </c>
    </row>
    <row r="96" spans="1:20" ht="42.75" customHeight="1">
      <c r="A96" s="760"/>
      <c r="B96" s="761"/>
      <c r="C96" s="798"/>
      <c r="D96" s="780"/>
      <c r="E96" s="778" t="s">
        <v>165</v>
      </c>
      <c r="F96" s="337" t="s">
        <v>404</v>
      </c>
      <c r="G96" s="839" t="s">
        <v>185</v>
      </c>
      <c r="H96" s="337" t="s">
        <v>404</v>
      </c>
      <c r="I96" s="337" t="s">
        <v>437</v>
      </c>
      <c r="J96" s="193" t="s">
        <v>291</v>
      </c>
      <c r="K96" s="193" t="s">
        <v>66</v>
      </c>
      <c r="L96" s="193" t="s">
        <v>438</v>
      </c>
      <c r="M96" s="193" t="s">
        <v>138</v>
      </c>
      <c r="N96" s="273">
        <v>2585000</v>
      </c>
      <c r="O96" s="196" t="s">
        <v>142</v>
      </c>
      <c r="P96" s="195" t="s">
        <v>16</v>
      </c>
      <c r="Q96" s="193"/>
      <c r="R96" s="193"/>
      <c r="S96" s="193"/>
      <c r="T96" s="193" t="s">
        <v>1240</v>
      </c>
    </row>
    <row r="97" spans="1:20" ht="22.5" customHeight="1">
      <c r="A97" s="760"/>
      <c r="B97" s="761"/>
      <c r="C97" s="798"/>
      <c r="D97" s="365"/>
      <c r="E97" s="1200" t="s">
        <v>99</v>
      </c>
      <c r="F97" s="1201"/>
      <c r="G97" s="910"/>
      <c r="H97" s="783"/>
      <c r="I97" s="783"/>
      <c r="J97" s="193"/>
      <c r="K97" s="193"/>
      <c r="L97" s="193"/>
      <c r="M97" s="193"/>
      <c r="N97" s="273"/>
      <c r="O97" s="196"/>
      <c r="P97" s="195"/>
      <c r="Q97" s="193"/>
      <c r="R97" s="193"/>
      <c r="S97" s="193"/>
      <c r="T97" s="194"/>
    </row>
    <row r="98" spans="1:20" ht="76.5">
      <c r="A98" s="760"/>
      <c r="B98" s="761"/>
      <c r="C98" s="798"/>
      <c r="D98" s="365"/>
      <c r="E98" s="762" t="s">
        <v>28</v>
      </c>
      <c r="F98" s="781" t="s">
        <v>99</v>
      </c>
      <c r="G98" s="839" t="s">
        <v>185</v>
      </c>
      <c r="H98" s="781" t="s">
        <v>224</v>
      </c>
      <c r="I98" s="781" t="s">
        <v>221</v>
      </c>
      <c r="J98" s="193" t="s">
        <v>291</v>
      </c>
      <c r="K98" s="193" t="s">
        <v>143</v>
      </c>
      <c r="L98" s="193" t="s">
        <v>236</v>
      </c>
      <c r="M98" s="193" t="s">
        <v>128</v>
      </c>
      <c r="N98" s="273">
        <v>2705000</v>
      </c>
      <c r="O98" s="196" t="s">
        <v>142</v>
      </c>
      <c r="P98" s="195" t="s">
        <v>16</v>
      </c>
      <c r="Q98" s="193"/>
      <c r="R98" s="193"/>
      <c r="S98" s="193" t="s">
        <v>1093</v>
      </c>
      <c r="T98" s="194"/>
    </row>
    <row r="99" spans="1:20" ht="23.25" customHeight="1">
      <c r="A99" s="760"/>
      <c r="B99" s="761"/>
      <c r="C99" s="798"/>
      <c r="D99" s="365"/>
      <c r="E99" s="1215" t="s">
        <v>100</v>
      </c>
      <c r="F99" s="1216"/>
      <c r="G99" s="911"/>
      <c r="H99" s="799"/>
      <c r="I99" s="799"/>
      <c r="J99" s="194"/>
      <c r="K99" s="193"/>
      <c r="L99" s="193"/>
      <c r="M99" s="193"/>
      <c r="N99" s="273"/>
      <c r="O99" s="196"/>
      <c r="P99" s="195"/>
      <c r="Q99" s="193"/>
      <c r="R99" s="193"/>
      <c r="S99" s="193"/>
      <c r="T99" s="194"/>
    </row>
    <row r="100" spans="1:20" ht="89.25" customHeight="1">
      <c r="A100" s="760"/>
      <c r="B100" s="761"/>
      <c r="C100" s="798"/>
      <c r="D100" s="780"/>
      <c r="E100" s="778" t="s">
        <v>28</v>
      </c>
      <c r="F100" s="337" t="s">
        <v>141</v>
      </c>
      <c r="G100" s="839" t="s">
        <v>185</v>
      </c>
      <c r="H100" s="337" t="s">
        <v>225</v>
      </c>
      <c r="I100" s="337" t="s">
        <v>226</v>
      </c>
      <c r="J100" s="193" t="s">
        <v>291</v>
      </c>
      <c r="K100" s="194" t="s">
        <v>55</v>
      </c>
      <c r="L100" s="193" t="s">
        <v>237</v>
      </c>
      <c r="M100" s="194" t="s">
        <v>137</v>
      </c>
      <c r="N100" s="273">
        <v>3180000</v>
      </c>
      <c r="O100" s="196" t="s">
        <v>142</v>
      </c>
      <c r="P100" s="195" t="s">
        <v>16</v>
      </c>
      <c r="Q100" s="193"/>
      <c r="R100" s="193"/>
      <c r="S100" s="193"/>
      <c r="T100" s="193" t="s">
        <v>1241</v>
      </c>
    </row>
    <row r="101" spans="1:20">
      <c r="A101" s="760"/>
      <c r="B101" s="761"/>
      <c r="C101" s="785"/>
      <c r="D101" s="786"/>
      <c r="E101" s="1012" t="s">
        <v>101</v>
      </c>
      <c r="F101" s="1013"/>
      <c r="G101" s="902"/>
      <c r="H101" s="759"/>
      <c r="I101" s="759"/>
      <c r="J101" s="193"/>
      <c r="K101" s="193"/>
      <c r="L101" s="193" t="s">
        <v>30</v>
      </c>
      <c r="M101" s="194"/>
      <c r="N101" s="273"/>
      <c r="O101" s="196"/>
      <c r="P101" s="195"/>
      <c r="Q101" s="193"/>
      <c r="R101" s="193"/>
      <c r="S101" s="193"/>
      <c r="T101" s="194"/>
    </row>
    <row r="102" spans="1:20" ht="81" customHeight="1">
      <c r="A102" s="800"/>
      <c r="B102" s="801"/>
      <c r="C102" s="802"/>
      <c r="D102" s="803"/>
      <c r="E102" s="762" t="s">
        <v>28</v>
      </c>
      <c r="F102" s="337" t="s">
        <v>59</v>
      </c>
      <c r="G102" s="839" t="s">
        <v>185</v>
      </c>
      <c r="H102" s="337" t="s">
        <v>227</v>
      </c>
      <c r="I102" s="337" t="s">
        <v>228</v>
      </c>
      <c r="J102" s="193" t="s">
        <v>291</v>
      </c>
      <c r="K102" s="193" t="s">
        <v>231</v>
      </c>
      <c r="L102" s="193" t="s">
        <v>238</v>
      </c>
      <c r="M102" s="193" t="s">
        <v>128</v>
      </c>
      <c r="N102" s="273">
        <v>3500000</v>
      </c>
      <c r="O102" s="196" t="s">
        <v>142</v>
      </c>
      <c r="P102" s="195" t="s">
        <v>16</v>
      </c>
      <c r="Q102" s="193"/>
      <c r="R102" s="193"/>
      <c r="S102" s="193"/>
      <c r="T102" s="193" t="s">
        <v>1240</v>
      </c>
    </row>
    <row r="103" spans="1:20">
      <c r="A103" s="1168" t="s">
        <v>23</v>
      </c>
      <c r="B103" s="1168"/>
      <c r="C103" s="1168"/>
      <c r="D103" s="1168"/>
      <c r="E103" s="1168"/>
      <c r="F103" s="1168"/>
      <c r="G103" s="1168"/>
      <c r="H103" s="1168"/>
      <c r="I103" s="1168"/>
      <c r="J103" s="1168"/>
      <c r="K103" s="1168"/>
      <c r="L103" s="1168"/>
      <c r="M103" s="1168"/>
      <c r="N103" s="804">
        <f>SUM(N10:N102)</f>
        <v>1681229372</v>
      </c>
      <c r="O103" s="196"/>
      <c r="P103" s="805"/>
      <c r="Q103" s="805"/>
      <c r="R103" s="805"/>
      <c r="S103" s="805"/>
      <c r="T103" s="806"/>
    </row>
    <row r="104" spans="1:20" ht="36">
      <c r="A104" s="755" t="s">
        <v>29</v>
      </c>
      <c r="B104" s="807" t="s">
        <v>72</v>
      </c>
      <c r="C104" s="1162" t="s">
        <v>102</v>
      </c>
      <c r="D104" s="1163"/>
      <c r="E104" s="1010" t="s">
        <v>103</v>
      </c>
      <c r="F104" s="1011"/>
      <c r="G104" s="912"/>
      <c r="H104" s="808"/>
      <c r="I104" s="808"/>
      <c r="J104" s="809"/>
      <c r="K104" s="809"/>
      <c r="L104" s="809"/>
      <c r="M104" s="809"/>
      <c r="N104" s="804"/>
      <c r="O104" s="196"/>
      <c r="P104" s="195"/>
      <c r="Q104" s="195"/>
      <c r="R104" s="195"/>
      <c r="S104" s="195"/>
      <c r="T104" s="194"/>
    </row>
    <row r="105" spans="1:20" ht="63.75">
      <c r="A105" s="810"/>
      <c r="B105" s="761"/>
      <c r="C105" s="763"/>
      <c r="D105" s="793"/>
      <c r="E105" s="713">
        <v>1</v>
      </c>
      <c r="F105" s="271" t="s">
        <v>336</v>
      </c>
      <c r="G105" s="811" t="s">
        <v>439</v>
      </c>
      <c r="H105" s="271" t="s">
        <v>336</v>
      </c>
      <c r="I105" s="271" t="s">
        <v>337</v>
      </c>
      <c r="J105" s="195" t="s">
        <v>291</v>
      </c>
      <c r="K105" s="195" t="s">
        <v>340</v>
      </c>
      <c r="L105" s="812" t="s">
        <v>574</v>
      </c>
      <c r="M105" s="753" t="s">
        <v>136</v>
      </c>
      <c r="N105" s="179">
        <v>30000000</v>
      </c>
      <c r="O105" s="196" t="s">
        <v>573</v>
      </c>
      <c r="P105" s="195" t="s">
        <v>16</v>
      </c>
      <c r="Q105" s="195"/>
      <c r="R105" s="195"/>
      <c r="S105" s="195"/>
      <c r="T105" s="193" t="s">
        <v>1240</v>
      </c>
    </row>
    <row r="106" spans="1:20" ht="51">
      <c r="A106" s="813"/>
      <c r="B106" s="814"/>
      <c r="C106" s="763"/>
      <c r="D106" s="764"/>
      <c r="E106" s="347">
        <v>2</v>
      </c>
      <c r="F106" s="337" t="s">
        <v>575</v>
      </c>
      <c r="G106" s="815" t="s">
        <v>439</v>
      </c>
      <c r="H106" s="337" t="s">
        <v>575</v>
      </c>
      <c r="I106" s="337" t="s">
        <v>576</v>
      </c>
      <c r="J106" s="193" t="s">
        <v>291</v>
      </c>
      <c r="K106" s="196" t="s">
        <v>173</v>
      </c>
      <c r="L106" s="195" t="s">
        <v>1186</v>
      </c>
      <c r="M106" s="193" t="s">
        <v>137</v>
      </c>
      <c r="N106" s="273">
        <f>'[3]RAB MANUAL'!E2245</f>
        <v>12906000</v>
      </c>
      <c r="O106" s="196" t="s">
        <v>75</v>
      </c>
      <c r="P106" s="195" t="s">
        <v>16</v>
      </c>
      <c r="Q106" s="193"/>
      <c r="R106" s="193"/>
      <c r="S106" s="193"/>
      <c r="T106" s="193" t="s">
        <v>1240</v>
      </c>
    </row>
    <row r="107" spans="1:20" ht="51">
      <c r="A107" s="813"/>
      <c r="B107" s="814"/>
      <c r="C107" s="763"/>
      <c r="D107" s="764"/>
      <c r="E107" s="347">
        <v>3</v>
      </c>
      <c r="F107" s="337" t="s">
        <v>1127</v>
      </c>
      <c r="G107" s="816" t="s">
        <v>1187</v>
      </c>
      <c r="H107" s="781" t="s">
        <v>1188</v>
      </c>
      <c r="I107" s="781" t="s">
        <v>1189</v>
      </c>
      <c r="J107" s="193" t="s">
        <v>291</v>
      </c>
      <c r="K107" s="194" t="s">
        <v>1190</v>
      </c>
      <c r="L107" s="193" t="s">
        <v>233</v>
      </c>
      <c r="M107" s="193" t="s">
        <v>582</v>
      </c>
      <c r="N107" s="273">
        <v>10000000</v>
      </c>
      <c r="O107" s="196" t="s">
        <v>75</v>
      </c>
      <c r="P107" s="195" t="s">
        <v>447</v>
      </c>
      <c r="Q107" s="193"/>
      <c r="R107" s="193"/>
      <c r="S107" s="193"/>
      <c r="T107" s="193" t="s">
        <v>1240</v>
      </c>
    </row>
    <row r="108" spans="1:20" ht="88.5" customHeight="1">
      <c r="A108" s="813"/>
      <c r="B108" s="814"/>
      <c r="C108" s="763" t="s">
        <v>30</v>
      </c>
      <c r="D108" s="764"/>
      <c r="E108" s="1012" t="s">
        <v>104</v>
      </c>
      <c r="F108" s="1013"/>
      <c r="G108" s="902"/>
      <c r="H108" s="759"/>
      <c r="I108" s="759"/>
      <c r="J108" s="194"/>
      <c r="K108" s="196"/>
      <c r="L108" s="193"/>
      <c r="M108" s="194"/>
      <c r="N108" s="194"/>
      <c r="O108" s="196"/>
      <c r="P108" s="195"/>
      <c r="Q108" s="193"/>
      <c r="R108" s="193"/>
      <c r="S108" s="193"/>
      <c r="T108" s="194"/>
    </row>
    <row r="109" spans="1:20" ht="38.25">
      <c r="A109" s="810"/>
      <c r="B109" s="761"/>
      <c r="C109" s="763"/>
      <c r="D109" s="793"/>
      <c r="E109" s="713">
        <v>1</v>
      </c>
      <c r="F109" s="348" t="s">
        <v>333</v>
      </c>
      <c r="G109" s="815" t="s">
        <v>439</v>
      </c>
      <c r="H109" s="348" t="s">
        <v>333</v>
      </c>
      <c r="I109" s="817" t="s">
        <v>334</v>
      </c>
      <c r="J109" s="195" t="s">
        <v>341</v>
      </c>
      <c r="K109" s="195" t="s">
        <v>542</v>
      </c>
      <c r="L109" s="195" t="s">
        <v>257</v>
      </c>
      <c r="M109" s="195" t="s">
        <v>440</v>
      </c>
      <c r="N109" s="179">
        <v>100000000</v>
      </c>
      <c r="O109" s="196" t="s">
        <v>74</v>
      </c>
      <c r="P109" s="195" t="s">
        <v>16</v>
      </c>
      <c r="Q109" s="195"/>
      <c r="R109" s="195"/>
      <c r="S109" s="195"/>
      <c r="T109" s="193" t="s">
        <v>1240</v>
      </c>
    </row>
    <row r="110" spans="1:20" ht="51">
      <c r="A110" s="810"/>
      <c r="B110" s="761"/>
      <c r="C110" s="763"/>
      <c r="D110" s="793"/>
      <c r="E110" s="713">
        <v>2</v>
      </c>
      <c r="F110" s="271" t="s">
        <v>335</v>
      </c>
      <c r="G110" s="811" t="s">
        <v>439</v>
      </c>
      <c r="H110" s="271" t="s">
        <v>335</v>
      </c>
      <c r="I110" s="271" t="s">
        <v>338</v>
      </c>
      <c r="J110" s="195" t="s">
        <v>342</v>
      </c>
      <c r="K110" s="195" t="s">
        <v>541</v>
      </c>
      <c r="L110" s="195" t="s">
        <v>257</v>
      </c>
      <c r="M110" s="195" t="s">
        <v>134</v>
      </c>
      <c r="N110" s="179">
        <v>23000000</v>
      </c>
      <c r="O110" s="196" t="s">
        <v>74</v>
      </c>
      <c r="P110" s="195" t="s">
        <v>16</v>
      </c>
      <c r="Q110" s="195"/>
      <c r="R110" s="195"/>
      <c r="S110" s="195"/>
      <c r="T110" s="193" t="s">
        <v>1241</v>
      </c>
    </row>
    <row r="111" spans="1:20" ht="63.75">
      <c r="A111" s="810"/>
      <c r="B111" s="761"/>
      <c r="C111" s="763"/>
      <c r="D111" s="793"/>
      <c r="E111" s="335">
        <v>3</v>
      </c>
      <c r="F111" s="271" t="s">
        <v>1128</v>
      </c>
      <c r="G111" s="811" t="s">
        <v>439</v>
      </c>
      <c r="H111" s="271" t="s">
        <v>1128</v>
      </c>
      <c r="I111" s="271" t="s">
        <v>1191</v>
      </c>
      <c r="J111" s="195" t="s">
        <v>398</v>
      </c>
      <c r="K111" s="195" t="s">
        <v>541</v>
      </c>
      <c r="L111" s="195" t="s">
        <v>1192</v>
      </c>
      <c r="M111" s="195" t="s">
        <v>446</v>
      </c>
      <c r="N111" s="179">
        <v>200000000</v>
      </c>
      <c r="O111" s="196" t="s">
        <v>74</v>
      </c>
      <c r="P111" s="195" t="s">
        <v>447</v>
      </c>
      <c r="Q111" s="195"/>
      <c r="R111" s="195"/>
      <c r="S111" s="195"/>
      <c r="T111" s="193" t="s">
        <v>1240</v>
      </c>
    </row>
    <row r="112" spans="1:20" ht="50.25" customHeight="1">
      <c r="A112" s="760"/>
      <c r="B112" s="761"/>
      <c r="C112" s="1164" t="s">
        <v>105</v>
      </c>
      <c r="D112" s="1165"/>
      <c r="E112" s="1207" t="s">
        <v>106</v>
      </c>
      <c r="F112" s="1208"/>
      <c r="G112" s="910"/>
      <c r="H112" s="797"/>
      <c r="I112" s="797"/>
      <c r="J112" s="193"/>
      <c r="K112" s="194"/>
      <c r="L112" s="193"/>
      <c r="M112" s="194"/>
      <c r="N112" s="273"/>
      <c r="O112" s="196"/>
      <c r="P112" s="195"/>
      <c r="Q112" s="193"/>
      <c r="R112" s="193"/>
      <c r="S112" s="193"/>
      <c r="T112" s="194"/>
    </row>
    <row r="113" spans="1:20" ht="38.25">
      <c r="A113" s="760"/>
      <c r="B113" s="761"/>
      <c r="C113" s="763"/>
      <c r="D113" s="764"/>
      <c r="E113" s="336" t="s">
        <v>319</v>
      </c>
      <c r="F113" s="337" t="s">
        <v>33</v>
      </c>
      <c r="G113" s="195" t="s">
        <v>441</v>
      </c>
      <c r="H113" s="794" t="s">
        <v>239</v>
      </c>
      <c r="I113" s="794" t="s">
        <v>239</v>
      </c>
      <c r="J113" s="193" t="s">
        <v>291</v>
      </c>
      <c r="K113" s="194" t="s">
        <v>633</v>
      </c>
      <c r="L113" s="193" t="s">
        <v>257</v>
      </c>
      <c r="M113" s="193" t="s">
        <v>128</v>
      </c>
      <c r="N113" s="273">
        <v>36000000</v>
      </c>
      <c r="O113" s="196" t="s">
        <v>75</v>
      </c>
      <c r="P113" s="195" t="s">
        <v>16</v>
      </c>
      <c r="Q113" s="193"/>
      <c r="R113" s="193"/>
      <c r="S113" s="193" t="s">
        <v>1093</v>
      </c>
      <c r="T113" s="194"/>
    </row>
    <row r="114" spans="1:20" ht="38.25">
      <c r="A114" s="760"/>
      <c r="B114" s="761"/>
      <c r="C114" s="763"/>
      <c r="D114" s="764"/>
      <c r="E114" s="818" t="s">
        <v>165</v>
      </c>
      <c r="F114" s="337" t="s">
        <v>1129</v>
      </c>
      <c r="G114" s="195" t="s">
        <v>441</v>
      </c>
      <c r="H114" s="337" t="s">
        <v>1129</v>
      </c>
      <c r="I114" s="337" t="s">
        <v>1129</v>
      </c>
      <c r="J114" s="193" t="s">
        <v>291</v>
      </c>
      <c r="K114" s="194" t="s">
        <v>1193</v>
      </c>
      <c r="L114" s="193" t="s">
        <v>1193</v>
      </c>
      <c r="M114" s="193" t="s">
        <v>499</v>
      </c>
      <c r="N114" s="273">
        <v>6000000</v>
      </c>
      <c r="O114" s="196" t="s">
        <v>75</v>
      </c>
      <c r="P114" s="195" t="s">
        <v>16</v>
      </c>
      <c r="Q114" s="193"/>
      <c r="R114" s="193"/>
      <c r="S114" s="193"/>
      <c r="T114" s="193" t="s">
        <v>1240</v>
      </c>
    </row>
    <row r="115" spans="1:20" ht="76.5">
      <c r="A115" s="760"/>
      <c r="B115" s="761"/>
      <c r="C115" s="763"/>
      <c r="D115" s="764"/>
      <c r="E115" s="336" t="s">
        <v>164</v>
      </c>
      <c r="F115" s="337" t="s">
        <v>1130</v>
      </c>
      <c r="G115" s="195" t="s">
        <v>182</v>
      </c>
      <c r="H115" s="337" t="s">
        <v>244</v>
      </c>
      <c r="I115" s="337" t="s">
        <v>244</v>
      </c>
      <c r="J115" s="193" t="s">
        <v>291</v>
      </c>
      <c r="K115" s="194" t="s">
        <v>240</v>
      </c>
      <c r="L115" s="193" t="s">
        <v>242</v>
      </c>
      <c r="M115" s="193" t="s">
        <v>128</v>
      </c>
      <c r="N115" s="273">
        <f>'[3]RAB MANUAL'!E2365</f>
        <v>26250000</v>
      </c>
      <c r="O115" s="196" t="s">
        <v>75</v>
      </c>
      <c r="P115" s="195" t="s">
        <v>16</v>
      </c>
      <c r="Q115" s="193"/>
      <c r="R115" s="193"/>
      <c r="S115" s="193" t="s">
        <v>1093</v>
      </c>
      <c r="T115" s="194"/>
    </row>
    <row r="116" spans="1:20" ht="76.5">
      <c r="A116" s="760"/>
      <c r="B116" s="761"/>
      <c r="C116" s="763"/>
      <c r="D116" s="764"/>
      <c r="E116" s="818" t="s">
        <v>163</v>
      </c>
      <c r="F116" s="337" t="s">
        <v>1131</v>
      </c>
      <c r="G116" s="195" t="s">
        <v>182</v>
      </c>
      <c r="H116" s="337" t="s">
        <v>634</v>
      </c>
      <c r="I116" s="337" t="s">
        <v>634</v>
      </c>
      <c r="J116" s="193" t="s">
        <v>291</v>
      </c>
      <c r="K116" s="194" t="s">
        <v>635</v>
      </c>
      <c r="L116" s="193" t="s">
        <v>242</v>
      </c>
      <c r="M116" s="193" t="s">
        <v>499</v>
      </c>
      <c r="N116" s="273">
        <v>45000000</v>
      </c>
      <c r="O116" s="196" t="s">
        <v>75</v>
      </c>
      <c r="P116" s="195" t="s">
        <v>16</v>
      </c>
      <c r="Q116" s="193"/>
      <c r="R116" s="193"/>
      <c r="S116" s="193" t="s">
        <v>1093</v>
      </c>
      <c r="T116" s="194"/>
    </row>
    <row r="117" spans="1:20" ht="51">
      <c r="A117" s="760"/>
      <c r="B117" s="761"/>
      <c r="C117" s="763"/>
      <c r="D117" s="764"/>
      <c r="E117" s="336" t="s">
        <v>161</v>
      </c>
      <c r="F117" s="781" t="s">
        <v>139</v>
      </c>
      <c r="G117" s="195" t="s">
        <v>441</v>
      </c>
      <c r="H117" s="781" t="s">
        <v>245</v>
      </c>
      <c r="I117" s="781" t="s">
        <v>246</v>
      </c>
      <c r="J117" s="193" t="s">
        <v>291</v>
      </c>
      <c r="K117" s="194" t="s">
        <v>288</v>
      </c>
      <c r="L117" s="193" t="s">
        <v>243</v>
      </c>
      <c r="M117" s="193" t="s">
        <v>128</v>
      </c>
      <c r="N117" s="273">
        <f>'[3]RAB MANUAL'!E2370</f>
        <v>1860000</v>
      </c>
      <c r="O117" s="196" t="s">
        <v>75</v>
      </c>
      <c r="P117" s="195" t="s">
        <v>16</v>
      </c>
      <c r="Q117" s="193"/>
      <c r="R117" s="193"/>
      <c r="S117" s="193"/>
      <c r="T117" s="193" t="s">
        <v>1240</v>
      </c>
    </row>
    <row r="118" spans="1:20" ht="51">
      <c r="A118" s="760"/>
      <c r="B118" s="761"/>
      <c r="C118" s="763"/>
      <c r="D118" s="764"/>
      <c r="E118" s="818" t="s">
        <v>166</v>
      </c>
      <c r="F118" s="337" t="s">
        <v>642</v>
      </c>
      <c r="G118" s="839" t="s">
        <v>182</v>
      </c>
      <c r="H118" s="781" t="s">
        <v>642</v>
      </c>
      <c r="I118" s="781" t="s">
        <v>643</v>
      </c>
      <c r="J118" s="193" t="s">
        <v>291</v>
      </c>
      <c r="K118" s="194" t="s">
        <v>462</v>
      </c>
      <c r="L118" s="193" t="s">
        <v>644</v>
      </c>
      <c r="M118" s="193" t="s">
        <v>133</v>
      </c>
      <c r="N118" s="273">
        <v>30000000</v>
      </c>
      <c r="O118" s="196" t="s">
        <v>75</v>
      </c>
      <c r="P118" s="195" t="s">
        <v>16</v>
      </c>
      <c r="Q118" s="193"/>
      <c r="R118" s="193"/>
      <c r="S118" s="193"/>
      <c r="T118" s="193" t="s">
        <v>1240</v>
      </c>
    </row>
    <row r="119" spans="1:20" ht="65.25" customHeight="1">
      <c r="A119" s="760"/>
      <c r="B119" s="761"/>
      <c r="C119" s="763"/>
      <c r="D119" s="764"/>
      <c r="E119" s="1012" t="s">
        <v>107</v>
      </c>
      <c r="F119" s="1013"/>
      <c r="G119" s="902"/>
      <c r="H119" s="759"/>
      <c r="I119" s="759"/>
      <c r="J119" s="194"/>
      <c r="K119" s="194"/>
      <c r="L119" s="193"/>
      <c r="M119" s="194"/>
      <c r="N119" s="273"/>
      <c r="O119" s="196"/>
      <c r="P119" s="195"/>
      <c r="Q119" s="193"/>
      <c r="R119" s="193"/>
      <c r="S119" s="193"/>
      <c r="T119" s="194"/>
    </row>
    <row r="120" spans="1:20" ht="63.75">
      <c r="A120" s="760"/>
      <c r="B120" s="761"/>
      <c r="C120" s="763"/>
      <c r="D120" s="764"/>
      <c r="E120" s="336" t="s">
        <v>28</v>
      </c>
      <c r="F120" s="337" t="s">
        <v>1132</v>
      </c>
      <c r="G120" s="195" t="s">
        <v>441</v>
      </c>
      <c r="H120" s="337" t="s">
        <v>1194</v>
      </c>
      <c r="I120" s="337" t="s">
        <v>1195</v>
      </c>
      <c r="J120" s="193" t="s">
        <v>291</v>
      </c>
      <c r="K120" s="239" t="s">
        <v>55</v>
      </c>
      <c r="L120" s="193" t="s">
        <v>235</v>
      </c>
      <c r="M120" s="194" t="s">
        <v>134</v>
      </c>
      <c r="N120" s="273">
        <v>2787500</v>
      </c>
      <c r="O120" s="196" t="s">
        <v>75</v>
      </c>
      <c r="P120" s="195" t="s">
        <v>16</v>
      </c>
      <c r="Q120" s="193"/>
      <c r="R120" s="193"/>
      <c r="S120" s="193"/>
      <c r="T120" s="193" t="s">
        <v>1240</v>
      </c>
    </row>
    <row r="121" spans="1:20" ht="51">
      <c r="A121" s="760"/>
      <c r="B121" s="761"/>
      <c r="C121" s="763"/>
      <c r="D121" s="764"/>
      <c r="E121" s="336" t="s">
        <v>29</v>
      </c>
      <c r="F121" s="337" t="s">
        <v>343</v>
      </c>
      <c r="G121" s="195" t="s">
        <v>441</v>
      </c>
      <c r="H121" s="337" t="s">
        <v>343</v>
      </c>
      <c r="I121" s="337" t="s">
        <v>344</v>
      </c>
      <c r="J121" s="193" t="s">
        <v>291</v>
      </c>
      <c r="K121" s="239" t="s">
        <v>55</v>
      </c>
      <c r="L121" s="193" t="s">
        <v>235</v>
      </c>
      <c r="M121" s="194" t="s">
        <v>134</v>
      </c>
      <c r="N121" s="273">
        <v>2787500</v>
      </c>
      <c r="O121" s="196" t="s">
        <v>75</v>
      </c>
      <c r="P121" s="195" t="s">
        <v>16</v>
      </c>
      <c r="Q121" s="193"/>
      <c r="R121" s="193"/>
      <c r="S121" s="193"/>
      <c r="T121" s="193" t="s">
        <v>1241</v>
      </c>
    </row>
    <row r="122" spans="1:20" ht="51">
      <c r="A122" s="760"/>
      <c r="B122" s="761"/>
      <c r="C122" s="763"/>
      <c r="D122" s="764"/>
      <c r="E122" s="336" t="s">
        <v>31</v>
      </c>
      <c r="F122" s="337" t="s">
        <v>60</v>
      </c>
      <c r="G122" s="195" t="s">
        <v>441</v>
      </c>
      <c r="H122" s="337" t="s">
        <v>1196</v>
      </c>
      <c r="I122" s="337" t="s">
        <v>1197</v>
      </c>
      <c r="J122" s="193" t="s">
        <v>291</v>
      </c>
      <c r="K122" s="194" t="s">
        <v>55</v>
      </c>
      <c r="L122" s="193" t="s">
        <v>235</v>
      </c>
      <c r="M122" s="194" t="s">
        <v>134</v>
      </c>
      <c r="N122" s="273">
        <v>2787500</v>
      </c>
      <c r="O122" s="196" t="s">
        <v>75</v>
      </c>
      <c r="P122" s="195" t="s">
        <v>16</v>
      </c>
      <c r="Q122" s="193"/>
      <c r="R122" s="193"/>
      <c r="S122" s="193"/>
      <c r="T122" s="193" t="s">
        <v>1241</v>
      </c>
    </row>
    <row r="123" spans="1:20" ht="76.5">
      <c r="A123" s="760"/>
      <c r="B123" s="761"/>
      <c r="C123" s="763"/>
      <c r="D123" s="764"/>
      <c r="E123" s="336" t="s">
        <v>32</v>
      </c>
      <c r="F123" s="337" t="s">
        <v>402</v>
      </c>
      <c r="G123" s="195" t="s">
        <v>441</v>
      </c>
      <c r="H123" s="337" t="s">
        <v>247</v>
      </c>
      <c r="I123" s="337" t="s">
        <v>248</v>
      </c>
      <c r="J123" s="193" t="s">
        <v>291</v>
      </c>
      <c r="K123" s="194" t="s">
        <v>55</v>
      </c>
      <c r="L123" s="193" t="s">
        <v>235</v>
      </c>
      <c r="M123" s="194" t="s">
        <v>134</v>
      </c>
      <c r="N123" s="273">
        <v>2787500</v>
      </c>
      <c r="O123" s="196" t="s">
        <v>75</v>
      </c>
      <c r="P123" s="195" t="s">
        <v>16</v>
      </c>
      <c r="Q123" s="193"/>
      <c r="R123" s="193"/>
      <c r="S123" s="193"/>
      <c r="T123" s="193" t="s">
        <v>1240</v>
      </c>
    </row>
    <row r="124" spans="1:20" ht="76.5">
      <c r="A124" s="760"/>
      <c r="B124" s="761"/>
      <c r="C124" s="763"/>
      <c r="D124" s="764"/>
      <c r="E124" s="336" t="s">
        <v>35</v>
      </c>
      <c r="F124" s="337" t="s">
        <v>725</v>
      </c>
      <c r="G124" s="195" t="s">
        <v>441</v>
      </c>
      <c r="H124" s="337" t="s">
        <v>249</v>
      </c>
      <c r="I124" s="337" t="s">
        <v>250</v>
      </c>
      <c r="J124" s="193" t="s">
        <v>291</v>
      </c>
      <c r="K124" s="194" t="s">
        <v>55</v>
      </c>
      <c r="L124" s="193" t="s">
        <v>241</v>
      </c>
      <c r="M124" s="194" t="s">
        <v>137</v>
      </c>
      <c r="N124" s="273">
        <v>2787500</v>
      </c>
      <c r="O124" s="196" t="s">
        <v>75</v>
      </c>
      <c r="P124" s="195" t="s">
        <v>16</v>
      </c>
      <c r="Q124" s="193"/>
      <c r="R124" s="193"/>
      <c r="S124" s="193"/>
      <c r="T124" s="193" t="s">
        <v>1241</v>
      </c>
    </row>
    <row r="125" spans="1:20" ht="76.5">
      <c r="A125" s="760"/>
      <c r="B125" s="761"/>
      <c r="C125" s="763"/>
      <c r="D125" s="764"/>
      <c r="E125" s="336" t="s">
        <v>1133</v>
      </c>
      <c r="F125" s="337" t="s">
        <v>405</v>
      </c>
      <c r="G125" s="195" t="s">
        <v>441</v>
      </c>
      <c r="H125" s="794" t="s">
        <v>251</v>
      </c>
      <c r="I125" s="337" t="s">
        <v>252</v>
      </c>
      <c r="J125" s="193" t="s">
        <v>291</v>
      </c>
      <c r="K125" s="194" t="s">
        <v>55</v>
      </c>
      <c r="L125" s="193" t="s">
        <v>262</v>
      </c>
      <c r="M125" s="194" t="s">
        <v>137</v>
      </c>
      <c r="N125" s="273">
        <v>10492500</v>
      </c>
      <c r="O125" s="196" t="s">
        <v>75</v>
      </c>
      <c r="P125" s="195" t="s">
        <v>16</v>
      </c>
      <c r="Q125" s="193"/>
      <c r="R125" s="193"/>
      <c r="S125" s="193"/>
      <c r="T125" s="193" t="s">
        <v>1241</v>
      </c>
    </row>
    <row r="126" spans="1:20" ht="63.75">
      <c r="A126" s="760"/>
      <c r="B126" s="761"/>
      <c r="C126" s="763"/>
      <c r="D126" s="764"/>
      <c r="E126" s="345" t="s">
        <v>1134</v>
      </c>
      <c r="F126" s="338" t="s">
        <v>737</v>
      </c>
      <c r="G126" s="195" t="s">
        <v>441</v>
      </c>
      <c r="H126" s="338" t="s">
        <v>253</v>
      </c>
      <c r="I126" s="338" t="s">
        <v>254</v>
      </c>
      <c r="J126" s="193" t="s">
        <v>291</v>
      </c>
      <c r="K126" s="791" t="s">
        <v>55</v>
      </c>
      <c r="L126" s="790" t="s">
        <v>235</v>
      </c>
      <c r="M126" s="194" t="s">
        <v>137</v>
      </c>
      <c r="N126" s="792">
        <v>2787500</v>
      </c>
      <c r="O126" s="919" t="s">
        <v>75</v>
      </c>
      <c r="P126" s="920" t="s">
        <v>16</v>
      </c>
      <c r="Q126" s="790"/>
      <c r="R126" s="790"/>
      <c r="S126" s="790"/>
      <c r="T126" s="193" t="s">
        <v>1241</v>
      </c>
    </row>
    <row r="127" spans="1:20" ht="51">
      <c r="A127" s="760"/>
      <c r="B127" s="761"/>
      <c r="C127" s="763"/>
      <c r="D127" s="764"/>
      <c r="E127" s="345" t="s">
        <v>1135</v>
      </c>
      <c r="F127" s="338" t="s">
        <v>636</v>
      </c>
      <c r="G127" s="195" t="s">
        <v>441</v>
      </c>
      <c r="H127" s="338" t="s">
        <v>636</v>
      </c>
      <c r="I127" s="338" t="s">
        <v>637</v>
      </c>
      <c r="J127" s="193" t="s">
        <v>291</v>
      </c>
      <c r="K127" s="791" t="s">
        <v>55</v>
      </c>
      <c r="L127" s="790" t="s">
        <v>235</v>
      </c>
      <c r="M127" s="194" t="s">
        <v>134</v>
      </c>
      <c r="N127" s="792">
        <v>7000000</v>
      </c>
      <c r="O127" s="919" t="s">
        <v>75</v>
      </c>
      <c r="P127" s="920" t="s">
        <v>16</v>
      </c>
      <c r="Q127" s="790"/>
      <c r="R127" s="790"/>
      <c r="S127" s="790"/>
      <c r="T127" s="193" t="s">
        <v>1241</v>
      </c>
    </row>
    <row r="128" spans="1:20" ht="60" customHeight="1">
      <c r="A128" s="760"/>
      <c r="B128" s="761"/>
      <c r="C128" s="763"/>
      <c r="D128" s="764"/>
      <c r="E128" s="345" t="s">
        <v>493</v>
      </c>
      <c r="F128" s="338" t="s">
        <v>533</v>
      </c>
      <c r="G128" s="900" t="s">
        <v>441</v>
      </c>
      <c r="H128" s="338" t="s">
        <v>533</v>
      </c>
      <c r="I128" s="338" t="s">
        <v>535</v>
      </c>
      <c r="J128" s="193" t="s">
        <v>291</v>
      </c>
      <c r="K128" s="791" t="s">
        <v>471</v>
      </c>
      <c r="L128" s="790" t="s">
        <v>538</v>
      </c>
      <c r="M128" s="194" t="s">
        <v>133</v>
      </c>
      <c r="N128" s="792">
        <v>2787500</v>
      </c>
      <c r="O128" s="919" t="s">
        <v>75</v>
      </c>
      <c r="P128" s="920" t="s">
        <v>16</v>
      </c>
      <c r="Q128" s="790"/>
      <c r="R128" s="790"/>
      <c r="S128" s="790"/>
      <c r="T128" s="193" t="s">
        <v>1240</v>
      </c>
    </row>
    <row r="129" spans="1:20" ht="51">
      <c r="A129" s="760"/>
      <c r="B129" s="761"/>
      <c r="C129" s="763"/>
      <c r="D129" s="764"/>
      <c r="E129" s="345" t="s">
        <v>494</v>
      </c>
      <c r="F129" s="338" t="s">
        <v>539</v>
      </c>
      <c r="G129" s="900" t="s">
        <v>441</v>
      </c>
      <c r="H129" s="338" t="s">
        <v>534</v>
      </c>
      <c r="I129" s="338" t="s">
        <v>536</v>
      </c>
      <c r="J129" s="193" t="s">
        <v>291</v>
      </c>
      <c r="K129" s="791" t="s">
        <v>537</v>
      </c>
      <c r="L129" s="790" t="s">
        <v>540</v>
      </c>
      <c r="M129" s="193" t="s">
        <v>128</v>
      </c>
      <c r="N129" s="792">
        <v>2000000</v>
      </c>
      <c r="O129" s="919" t="s">
        <v>75</v>
      </c>
      <c r="P129" s="920" t="s">
        <v>16</v>
      </c>
      <c r="Q129" s="790"/>
      <c r="R129" s="790"/>
      <c r="S129" s="790"/>
      <c r="T129" s="193" t="s">
        <v>1240</v>
      </c>
    </row>
    <row r="130" spans="1:20" ht="102">
      <c r="A130" s="760"/>
      <c r="B130" s="761"/>
      <c r="C130" s="763"/>
      <c r="D130" s="764"/>
      <c r="E130" s="345" t="s">
        <v>577</v>
      </c>
      <c r="F130" s="338" t="s">
        <v>639</v>
      </c>
      <c r="G130" s="900" t="s">
        <v>441</v>
      </c>
      <c r="H130" s="338" t="s">
        <v>639</v>
      </c>
      <c r="I130" s="338" t="s">
        <v>640</v>
      </c>
      <c r="J130" s="193" t="s">
        <v>291</v>
      </c>
      <c r="K130" s="791" t="s">
        <v>66</v>
      </c>
      <c r="L130" s="790" t="s">
        <v>641</v>
      </c>
      <c r="M130" s="193" t="s">
        <v>133</v>
      </c>
      <c r="N130" s="792">
        <v>3000000</v>
      </c>
      <c r="O130" s="919" t="s">
        <v>75</v>
      </c>
      <c r="P130" s="920" t="s">
        <v>16</v>
      </c>
      <c r="Q130" s="790"/>
      <c r="R130" s="790"/>
      <c r="S130" s="790"/>
      <c r="T130" s="193" t="s">
        <v>1240</v>
      </c>
    </row>
    <row r="131" spans="1:20" ht="38.25">
      <c r="A131" s="760"/>
      <c r="B131" s="761"/>
      <c r="C131" s="763"/>
      <c r="D131" s="764"/>
      <c r="E131" s="345" t="s">
        <v>638</v>
      </c>
      <c r="F131" s="338" t="s">
        <v>1136</v>
      </c>
      <c r="G131" s="900" t="s">
        <v>441</v>
      </c>
      <c r="H131" s="338" t="s">
        <v>1136</v>
      </c>
      <c r="I131" s="338" t="s">
        <v>1198</v>
      </c>
      <c r="J131" s="193" t="s">
        <v>291</v>
      </c>
      <c r="K131" s="791" t="s">
        <v>34</v>
      </c>
      <c r="L131" s="790" t="s">
        <v>299</v>
      </c>
      <c r="M131" s="193" t="s">
        <v>137</v>
      </c>
      <c r="N131" s="792">
        <v>70000000</v>
      </c>
      <c r="O131" s="919" t="s">
        <v>75</v>
      </c>
      <c r="P131" s="920" t="s">
        <v>447</v>
      </c>
      <c r="Q131" s="790"/>
      <c r="R131" s="790"/>
      <c r="S131" s="790"/>
      <c r="T131" s="193" t="s">
        <v>1240</v>
      </c>
    </row>
    <row r="132" spans="1:20" ht="27.75" customHeight="1">
      <c r="A132" s="760"/>
      <c r="B132" s="761"/>
      <c r="C132" s="763"/>
      <c r="D132" s="764"/>
      <c r="E132" s="1214" t="s">
        <v>1137</v>
      </c>
      <c r="F132" s="1214"/>
      <c r="G132" s="913"/>
      <c r="H132" s="819"/>
      <c r="I132" s="819"/>
      <c r="J132" s="194"/>
      <c r="K132" s="194"/>
      <c r="L132" s="193"/>
      <c r="M132" s="194"/>
      <c r="N132" s="273"/>
      <c r="O132" s="196"/>
      <c r="P132" s="195"/>
      <c r="Q132" s="193"/>
      <c r="R132" s="193"/>
      <c r="S132" s="193"/>
      <c r="T132" s="194"/>
    </row>
    <row r="133" spans="1:20" ht="102">
      <c r="A133" s="760"/>
      <c r="B133" s="761"/>
      <c r="C133" s="763"/>
      <c r="D133" s="764"/>
      <c r="E133" s="336" t="s">
        <v>28</v>
      </c>
      <c r="F133" s="337" t="s">
        <v>1138</v>
      </c>
      <c r="G133" s="195" t="s">
        <v>441</v>
      </c>
      <c r="H133" s="337" t="s">
        <v>1199</v>
      </c>
      <c r="I133" s="794" t="s">
        <v>1200</v>
      </c>
      <c r="J133" s="193" t="s">
        <v>291</v>
      </c>
      <c r="K133" s="194" t="s">
        <v>52</v>
      </c>
      <c r="L133" s="193" t="s">
        <v>242</v>
      </c>
      <c r="M133" s="193" t="s">
        <v>1201</v>
      </c>
      <c r="N133" s="273">
        <f>'[3]RAB MANUAL'!E2578</f>
        <v>7995000</v>
      </c>
      <c r="O133" s="196" t="s">
        <v>75</v>
      </c>
      <c r="P133" s="195" t="s">
        <v>16</v>
      </c>
      <c r="Q133" s="193"/>
      <c r="R133" s="193"/>
      <c r="S133" s="193"/>
      <c r="T133" s="193" t="s">
        <v>1240</v>
      </c>
    </row>
    <row r="134" spans="1:20" ht="114.75">
      <c r="A134" s="760"/>
      <c r="B134" s="761"/>
      <c r="C134" s="763"/>
      <c r="D134" s="764"/>
      <c r="E134" s="336" t="s">
        <v>29</v>
      </c>
      <c r="F134" s="337" t="s">
        <v>1139</v>
      </c>
      <c r="G134" s="195" t="s">
        <v>441</v>
      </c>
      <c r="H134" s="337" t="s">
        <v>1202</v>
      </c>
      <c r="I134" s="337" t="s">
        <v>1203</v>
      </c>
      <c r="J134" s="193" t="s">
        <v>291</v>
      </c>
      <c r="K134" s="194" t="s">
        <v>55</v>
      </c>
      <c r="L134" s="192" t="s">
        <v>235</v>
      </c>
      <c r="M134" s="194" t="s">
        <v>137</v>
      </c>
      <c r="N134" s="273">
        <f>'[3]RAB MANUAL'!E2590</f>
        <v>3565000</v>
      </c>
      <c r="O134" s="196" t="s">
        <v>75</v>
      </c>
      <c r="P134" s="195" t="s">
        <v>16</v>
      </c>
      <c r="Q134" s="193"/>
      <c r="R134" s="193"/>
      <c r="S134" s="193"/>
      <c r="T134" s="193" t="s">
        <v>1240</v>
      </c>
    </row>
    <row r="135" spans="1:20" ht="127.5">
      <c r="A135" s="820"/>
      <c r="B135" s="761"/>
      <c r="C135" s="763"/>
      <c r="D135" s="764"/>
      <c r="E135" s="336" t="s">
        <v>31</v>
      </c>
      <c r="F135" s="337" t="s">
        <v>1140</v>
      </c>
      <c r="G135" s="195" t="s">
        <v>441</v>
      </c>
      <c r="H135" s="337" t="s">
        <v>1204</v>
      </c>
      <c r="I135" s="337" t="s">
        <v>1205</v>
      </c>
      <c r="J135" s="193" t="s">
        <v>291</v>
      </c>
      <c r="K135" s="194" t="s">
        <v>55</v>
      </c>
      <c r="L135" s="192" t="s">
        <v>235</v>
      </c>
      <c r="M135" s="194" t="s">
        <v>136</v>
      </c>
      <c r="N135" s="273">
        <f>'[3]RAB MANUAL'!E2602</f>
        <v>3565000</v>
      </c>
      <c r="O135" s="196" t="s">
        <v>75</v>
      </c>
      <c r="P135" s="195" t="s">
        <v>16</v>
      </c>
      <c r="Q135" s="193"/>
      <c r="R135" s="193"/>
      <c r="S135" s="193"/>
      <c r="T135" s="193" t="s">
        <v>1240</v>
      </c>
    </row>
    <row r="136" spans="1:20" ht="123.75" customHeight="1">
      <c r="A136" s="820"/>
      <c r="B136" s="761"/>
      <c r="C136" s="763"/>
      <c r="D136" s="764"/>
      <c r="E136" s="821" t="s">
        <v>32</v>
      </c>
      <c r="F136" s="822" t="s">
        <v>1141</v>
      </c>
      <c r="G136" s="195" t="s">
        <v>441</v>
      </c>
      <c r="H136" s="822" t="s">
        <v>1206</v>
      </c>
      <c r="I136" s="822" t="s">
        <v>1207</v>
      </c>
      <c r="J136" s="823" t="s">
        <v>291</v>
      </c>
      <c r="K136" s="824" t="s">
        <v>55</v>
      </c>
      <c r="L136" s="192" t="s">
        <v>235</v>
      </c>
      <c r="M136" s="824" t="s">
        <v>133</v>
      </c>
      <c r="N136" s="825">
        <f>'[3]RAB MANUAL'!E2614</f>
        <v>3565000</v>
      </c>
      <c r="O136" s="921" t="s">
        <v>75</v>
      </c>
      <c r="P136" s="904" t="s">
        <v>16</v>
      </c>
      <c r="Q136" s="823"/>
      <c r="R136" s="823"/>
      <c r="S136" s="823"/>
      <c r="T136" s="193" t="s">
        <v>1240</v>
      </c>
    </row>
    <row r="137" spans="1:20" ht="102">
      <c r="A137" s="820"/>
      <c r="B137" s="761"/>
      <c r="C137" s="763"/>
      <c r="D137" s="764"/>
      <c r="E137" s="336" t="s">
        <v>35</v>
      </c>
      <c r="F137" s="337" t="s">
        <v>153</v>
      </c>
      <c r="G137" s="195" t="s">
        <v>441</v>
      </c>
      <c r="H137" s="337" t="s">
        <v>255</v>
      </c>
      <c r="I137" s="337" t="s">
        <v>256</v>
      </c>
      <c r="J137" s="193" t="s">
        <v>291</v>
      </c>
      <c r="K137" s="194" t="s">
        <v>55</v>
      </c>
      <c r="L137" s="192" t="s">
        <v>299</v>
      </c>
      <c r="M137" s="194" t="s">
        <v>134</v>
      </c>
      <c r="N137" s="273">
        <f>'[3]RAB MANUAL'!E2626</f>
        <v>22520000</v>
      </c>
      <c r="O137" s="196" t="s">
        <v>75</v>
      </c>
      <c r="P137" s="195" t="s">
        <v>16</v>
      </c>
      <c r="Q137" s="193"/>
      <c r="R137" s="193"/>
      <c r="S137" s="193"/>
      <c r="T137" s="193" t="s">
        <v>1241</v>
      </c>
    </row>
    <row r="138" spans="1:20" ht="51.75" customHeight="1">
      <c r="A138" s="820"/>
      <c r="B138" s="761"/>
      <c r="C138" s="763"/>
      <c r="D138" s="764"/>
      <c r="E138" s="1190" t="s">
        <v>108</v>
      </c>
      <c r="F138" s="1191"/>
      <c r="G138" s="908"/>
      <c r="H138" s="765"/>
      <c r="I138" s="765"/>
      <c r="J138" s="194"/>
      <c r="K138" s="194"/>
      <c r="L138" s="192"/>
      <c r="M138" s="194"/>
      <c r="N138" s="273"/>
      <c r="O138" s="196"/>
      <c r="P138" s="195"/>
      <c r="Q138" s="193"/>
      <c r="R138" s="193"/>
      <c r="S138" s="193"/>
      <c r="T138" s="194"/>
    </row>
    <row r="139" spans="1:20" ht="51">
      <c r="A139" s="820"/>
      <c r="B139" s="761"/>
      <c r="C139" s="763"/>
      <c r="D139" s="764"/>
      <c r="E139" s="818" t="s">
        <v>177</v>
      </c>
      <c r="F139" s="788" t="s">
        <v>346</v>
      </c>
      <c r="G139" s="903" t="s">
        <v>1208</v>
      </c>
      <c r="H139" s="788" t="s">
        <v>346</v>
      </c>
      <c r="I139" s="788" t="s">
        <v>346</v>
      </c>
      <c r="J139" s="193" t="s">
        <v>291</v>
      </c>
      <c r="K139" s="194" t="s">
        <v>34</v>
      </c>
      <c r="L139" s="192" t="s">
        <v>235</v>
      </c>
      <c r="M139" s="194" t="s">
        <v>133</v>
      </c>
      <c r="N139" s="273">
        <v>30000000</v>
      </c>
      <c r="O139" s="196" t="s">
        <v>75</v>
      </c>
      <c r="P139" s="195" t="s">
        <v>16</v>
      </c>
      <c r="Q139" s="193"/>
      <c r="R139" s="193"/>
      <c r="S139" s="193" t="s">
        <v>1093</v>
      </c>
      <c r="T139" s="194"/>
    </row>
    <row r="140" spans="1:20" ht="39" customHeight="1">
      <c r="A140" s="820"/>
      <c r="B140" s="761"/>
      <c r="C140" s="1172" t="s">
        <v>109</v>
      </c>
      <c r="D140" s="1173"/>
      <c r="E140" s="1012" t="s">
        <v>364</v>
      </c>
      <c r="F140" s="1013"/>
      <c r="G140" s="902"/>
      <c r="H140" s="759"/>
      <c r="I140" s="759"/>
      <c r="J140" s="194"/>
      <c r="K140" s="194"/>
      <c r="L140" s="192"/>
      <c r="M140" s="194"/>
      <c r="N140" s="273"/>
      <c r="O140" s="196"/>
      <c r="P140" s="195"/>
      <c r="Q140" s="193"/>
      <c r="R140" s="193"/>
      <c r="S140" s="193"/>
      <c r="T140" s="194"/>
    </row>
    <row r="141" spans="1:20" ht="51">
      <c r="A141" s="820"/>
      <c r="B141" s="761"/>
      <c r="C141" s="1174"/>
      <c r="D141" s="1175"/>
      <c r="E141" s="714">
        <v>1</v>
      </c>
      <c r="F141" s="266" t="s">
        <v>348</v>
      </c>
      <c r="G141" s="816" t="s">
        <v>181</v>
      </c>
      <c r="H141" s="266" t="s">
        <v>348</v>
      </c>
      <c r="I141" s="266" t="s">
        <v>352</v>
      </c>
      <c r="J141" s="187" t="s">
        <v>1209</v>
      </c>
      <c r="K141" s="191" t="s">
        <v>357</v>
      </c>
      <c r="L141" s="192" t="s">
        <v>237</v>
      </c>
      <c r="M141" s="194" t="s">
        <v>440</v>
      </c>
      <c r="N141" s="273">
        <v>241272500</v>
      </c>
      <c r="O141" s="196" t="s">
        <v>75</v>
      </c>
      <c r="P141" s="195" t="s">
        <v>16</v>
      </c>
      <c r="Q141" s="193"/>
      <c r="R141" s="193"/>
      <c r="S141" s="193"/>
      <c r="T141" s="193" t="s">
        <v>1240</v>
      </c>
    </row>
    <row r="142" spans="1:20" ht="48.75" customHeight="1">
      <c r="A142" s="820"/>
      <c r="B142" s="761"/>
      <c r="C142" s="826"/>
      <c r="D142" s="827"/>
      <c r="E142" s="1012" t="s">
        <v>443</v>
      </c>
      <c r="F142" s="1013"/>
      <c r="G142" s="902"/>
      <c r="H142" s="271"/>
      <c r="I142" s="271"/>
      <c r="J142" s="187"/>
      <c r="K142" s="191"/>
      <c r="L142" s="192"/>
      <c r="M142" s="194"/>
      <c r="N142" s="273"/>
      <c r="O142" s="196"/>
      <c r="P142" s="195"/>
      <c r="Q142" s="193"/>
      <c r="R142" s="193"/>
      <c r="S142" s="193"/>
      <c r="T142" s="194"/>
    </row>
    <row r="143" spans="1:20" ht="38.25">
      <c r="A143" s="820"/>
      <c r="B143" s="761"/>
      <c r="C143" s="826"/>
      <c r="D143" s="827"/>
      <c r="E143" s="272">
        <v>1</v>
      </c>
      <c r="F143" s="828" t="s">
        <v>511</v>
      </c>
      <c r="G143" s="816" t="s">
        <v>444</v>
      </c>
      <c r="H143" s="604" t="s">
        <v>511</v>
      </c>
      <c r="I143" s="829" t="s">
        <v>512</v>
      </c>
      <c r="J143" s="830" t="s">
        <v>734</v>
      </c>
      <c r="K143" s="831" t="s">
        <v>1210</v>
      </c>
      <c r="L143" s="832" t="s">
        <v>236</v>
      </c>
      <c r="M143" s="194" t="s">
        <v>510</v>
      </c>
      <c r="N143" s="273">
        <v>50000000</v>
      </c>
      <c r="O143" s="196" t="s">
        <v>455</v>
      </c>
      <c r="P143" s="195" t="s">
        <v>16</v>
      </c>
      <c r="Q143" s="193"/>
      <c r="R143" s="193"/>
      <c r="S143" s="193"/>
      <c r="T143" s="193" t="s">
        <v>1240</v>
      </c>
    </row>
    <row r="144" spans="1:20" ht="51">
      <c r="A144" s="820"/>
      <c r="B144" s="761"/>
      <c r="C144" s="826"/>
      <c r="D144" s="827"/>
      <c r="E144" s="833">
        <v>2</v>
      </c>
      <c r="F144" s="834" t="s">
        <v>514</v>
      </c>
      <c r="G144" s="816" t="s">
        <v>444</v>
      </c>
      <c r="H144" s="834" t="s">
        <v>514</v>
      </c>
      <c r="I144" s="829" t="s">
        <v>515</v>
      </c>
      <c r="J144" s="830" t="s">
        <v>509</v>
      </c>
      <c r="K144" s="831" t="s">
        <v>513</v>
      </c>
      <c r="L144" s="832" t="s">
        <v>307</v>
      </c>
      <c r="M144" s="194" t="s">
        <v>318</v>
      </c>
      <c r="N144" s="273">
        <v>45000000</v>
      </c>
      <c r="O144" s="196" t="s">
        <v>455</v>
      </c>
      <c r="P144" s="195" t="s">
        <v>16</v>
      </c>
      <c r="Q144" s="193"/>
      <c r="R144" s="193"/>
      <c r="S144" s="193"/>
      <c r="T144" s="193" t="s">
        <v>1240</v>
      </c>
    </row>
    <row r="145" spans="1:20" ht="38.25">
      <c r="A145" s="820"/>
      <c r="B145" s="761"/>
      <c r="C145" s="826"/>
      <c r="D145" s="827"/>
      <c r="E145" s="833" t="s">
        <v>31</v>
      </c>
      <c r="F145" s="834" t="s">
        <v>532</v>
      </c>
      <c r="G145" s="816" t="s">
        <v>1211</v>
      </c>
      <c r="H145" s="834" t="s">
        <v>529</v>
      </c>
      <c r="I145" s="834" t="s">
        <v>530</v>
      </c>
      <c r="J145" s="830" t="s">
        <v>360</v>
      </c>
      <c r="K145" s="831" t="s">
        <v>531</v>
      </c>
      <c r="L145" s="832" t="s">
        <v>236</v>
      </c>
      <c r="M145" s="194" t="s">
        <v>510</v>
      </c>
      <c r="N145" s="273">
        <v>50000000</v>
      </c>
      <c r="O145" s="196" t="s">
        <v>455</v>
      </c>
      <c r="P145" s="195" t="s">
        <v>16</v>
      </c>
      <c r="Q145" s="193"/>
      <c r="R145" s="193"/>
      <c r="S145" s="193"/>
      <c r="T145" s="193" t="s">
        <v>1240</v>
      </c>
    </row>
    <row r="146" spans="1:20" ht="38.25" customHeight="1">
      <c r="A146" s="820"/>
      <c r="B146" s="761"/>
      <c r="C146" s="826"/>
      <c r="D146" s="827"/>
      <c r="E146" s="1012" t="s">
        <v>365</v>
      </c>
      <c r="F146" s="1013"/>
      <c r="G146" s="902"/>
      <c r="H146" s="271"/>
      <c r="I146" s="271"/>
      <c r="J146" s="187"/>
      <c r="K146" s="191"/>
      <c r="L146" s="192"/>
      <c r="M146" s="194"/>
      <c r="N146" s="273"/>
      <c r="O146" s="196"/>
      <c r="P146" s="195"/>
      <c r="Q146" s="193"/>
      <c r="R146" s="193"/>
      <c r="S146" s="193"/>
      <c r="T146" s="194"/>
    </row>
    <row r="147" spans="1:20" ht="76.5">
      <c r="A147" s="820"/>
      <c r="B147" s="761"/>
      <c r="C147" s="826"/>
      <c r="D147" s="827"/>
      <c r="E147" s="714" t="s">
        <v>177</v>
      </c>
      <c r="F147" s="271" t="s">
        <v>742</v>
      </c>
      <c r="G147" s="816" t="s">
        <v>1212</v>
      </c>
      <c r="H147" s="271" t="s">
        <v>349</v>
      </c>
      <c r="I147" s="271" t="s">
        <v>353</v>
      </c>
      <c r="J147" s="187" t="s">
        <v>356</v>
      </c>
      <c r="K147" s="191" t="s">
        <v>359</v>
      </c>
      <c r="L147" s="192" t="s">
        <v>445</v>
      </c>
      <c r="M147" s="194" t="s">
        <v>134</v>
      </c>
      <c r="N147" s="273">
        <v>225000000</v>
      </c>
      <c r="O147" s="196" t="s">
        <v>75</v>
      </c>
      <c r="P147" s="195" t="s">
        <v>16</v>
      </c>
      <c r="Q147" s="193"/>
      <c r="R147" s="193"/>
      <c r="S147" s="193"/>
      <c r="T147" s="193" t="s">
        <v>1240</v>
      </c>
    </row>
    <row r="148" spans="1:20" ht="63.75">
      <c r="A148" s="820"/>
      <c r="B148" s="761"/>
      <c r="C148" s="826"/>
      <c r="D148" s="827"/>
      <c r="E148" s="714">
        <v>2</v>
      </c>
      <c r="F148" s="271" t="s">
        <v>426</v>
      </c>
      <c r="G148" s="816" t="s">
        <v>181</v>
      </c>
      <c r="H148" s="271" t="s">
        <v>426</v>
      </c>
      <c r="I148" s="271" t="s">
        <v>428</v>
      </c>
      <c r="J148" s="187" t="s">
        <v>726</v>
      </c>
      <c r="K148" s="191" t="s">
        <v>339</v>
      </c>
      <c r="L148" s="192" t="s">
        <v>445</v>
      </c>
      <c r="M148" s="194" t="s">
        <v>134</v>
      </c>
      <c r="N148" s="273">
        <v>300000000</v>
      </c>
      <c r="O148" s="196" t="s">
        <v>75</v>
      </c>
      <c r="P148" s="195" t="s">
        <v>16</v>
      </c>
      <c r="Q148" s="193"/>
      <c r="R148" s="193"/>
      <c r="S148" s="193"/>
      <c r="T148" s="193" t="s">
        <v>1240</v>
      </c>
    </row>
    <row r="149" spans="1:20" ht="63.75" customHeight="1">
      <c r="A149" s="820"/>
      <c r="B149" s="761"/>
      <c r="C149" s="826"/>
      <c r="D149" s="827"/>
      <c r="E149" s="1012" t="s">
        <v>367</v>
      </c>
      <c r="F149" s="1213"/>
      <c r="G149" s="902"/>
      <c r="H149" s="271"/>
      <c r="I149" s="271"/>
      <c r="J149" s="187"/>
      <c r="K149" s="191"/>
      <c r="L149" s="192"/>
      <c r="M149" s="194"/>
      <c r="N149" s="273"/>
      <c r="O149" s="196"/>
      <c r="P149" s="195"/>
      <c r="Q149" s="193"/>
      <c r="R149" s="193"/>
      <c r="S149" s="193"/>
      <c r="T149" s="194"/>
    </row>
    <row r="150" spans="1:20" ht="51">
      <c r="A150" s="820"/>
      <c r="B150" s="761"/>
      <c r="C150" s="826"/>
      <c r="D150" s="827"/>
      <c r="E150" s="272">
        <v>1</v>
      </c>
      <c r="F150" s="271" t="s">
        <v>362</v>
      </c>
      <c r="G150" s="836" t="s">
        <v>1213</v>
      </c>
      <c r="H150" s="271" t="s">
        <v>362</v>
      </c>
      <c r="I150" s="835" t="s">
        <v>363</v>
      </c>
      <c r="J150" s="187" t="s">
        <v>360</v>
      </c>
      <c r="K150" s="191" t="s">
        <v>339</v>
      </c>
      <c r="L150" s="192" t="s">
        <v>307</v>
      </c>
      <c r="M150" s="194" t="s">
        <v>446</v>
      </c>
      <c r="N150" s="273">
        <v>75000000</v>
      </c>
      <c r="O150" s="196" t="s">
        <v>75</v>
      </c>
      <c r="P150" s="195" t="s">
        <v>447</v>
      </c>
      <c r="Q150" s="193"/>
      <c r="R150" s="193"/>
      <c r="S150" s="193"/>
      <c r="T150" s="193" t="s">
        <v>1240</v>
      </c>
    </row>
    <row r="151" spans="1:20" ht="57" customHeight="1">
      <c r="A151" s="820"/>
      <c r="B151" s="761"/>
      <c r="C151" s="826"/>
      <c r="D151" s="827"/>
      <c r="E151" s="272">
        <v>2</v>
      </c>
      <c r="F151" s="271" t="s">
        <v>500</v>
      </c>
      <c r="G151" s="836" t="s">
        <v>1212</v>
      </c>
      <c r="H151" s="271" t="s">
        <v>500</v>
      </c>
      <c r="I151" s="271" t="s">
        <v>502</v>
      </c>
      <c r="J151" s="187" t="s">
        <v>501</v>
      </c>
      <c r="K151" s="191" t="s">
        <v>528</v>
      </c>
      <c r="L151" s="192" t="s">
        <v>406</v>
      </c>
      <c r="M151" s="194" t="s">
        <v>318</v>
      </c>
      <c r="N151" s="273">
        <v>50000000</v>
      </c>
      <c r="O151" s="196" t="s">
        <v>74</v>
      </c>
      <c r="P151" s="195" t="s">
        <v>16</v>
      </c>
      <c r="Q151" s="193"/>
      <c r="R151" s="193"/>
      <c r="S151" s="193"/>
      <c r="T151" s="193" t="s">
        <v>1240</v>
      </c>
    </row>
    <row r="152" spans="1:20" ht="56.25" customHeight="1">
      <c r="A152" s="820"/>
      <c r="B152" s="761"/>
      <c r="C152" s="826"/>
      <c r="D152" s="827"/>
      <c r="E152" s="272">
        <v>3</v>
      </c>
      <c r="F152" s="271" t="s">
        <v>524</v>
      </c>
      <c r="G152" s="836" t="s">
        <v>181</v>
      </c>
      <c r="H152" s="271" t="s">
        <v>525</v>
      </c>
      <c r="I152" s="271" t="s">
        <v>526</v>
      </c>
      <c r="J152" s="187" t="s">
        <v>501</v>
      </c>
      <c r="K152" s="191" t="s">
        <v>527</v>
      </c>
      <c r="L152" s="192" t="s">
        <v>406</v>
      </c>
      <c r="M152" s="194" t="s">
        <v>318</v>
      </c>
      <c r="N152" s="273">
        <v>80000000</v>
      </c>
      <c r="O152" s="196" t="s">
        <v>75</v>
      </c>
      <c r="P152" s="195" t="s">
        <v>16</v>
      </c>
      <c r="Q152" s="193"/>
      <c r="R152" s="193"/>
      <c r="S152" s="193"/>
      <c r="T152" s="193" t="s">
        <v>1240</v>
      </c>
    </row>
    <row r="153" spans="1:20" ht="57" customHeight="1">
      <c r="A153" s="820"/>
      <c r="B153" s="761"/>
      <c r="C153" s="826"/>
      <c r="D153" s="827"/>
      <c r="E153" s="272">
        <v>4</v>
      </c>
      <c r="F153" s="271" t="s">
        <v>755</v>
      </c>
      <c r="G153" s="836" t="s">
        <v>181</v>
      </c>
      <c r="H153" s="271" t="s">
        <v>755</v>
      </c>
      <c r="I153" s="271" t="s">
        <v>756</v>
      </c>
      <c r="J153" s="187" t="s">
        <v>757</v>
      </c>
      <c r="K153" s="191" t="s">
        <v>758</v>
      </c>
      <c r="L153" s="192" t="s">
        <v>759</v>
      </c>
      <c r="M153" s="194" t="s">
        <v>133</v>
      </c>
      <c r="N153" s="273">
        <v>30000000</v>
      </c>
      <c r="O153" s="196" t="s">
        <v>74</v>
      </c>
      <c r="P153" s="195" t="s">
        <v>447</v>
      </c>
      <c r="Q153" s="193"/>
      <c r="R153" s="193"/>
      <c r="S153" s="193"/>
      <c r="T153" s="193" t="s">
        <v>1240</v>
      </c>
    </row>
    <row r="154" spans="1:20" ht="56.25" customHeight="1">
      <c r="A154" s="820"/>
      <c r="B154" s="761"/>
      <c r="C154" s="826"/>
      <c r="D154" s="827"/>
      <c r="E154" s="272">
        <v>5</v>
      </c>
      <c r="F154" s="271" t="s">
        <v>448</v>
      </c>
      <c r="G154" s="836" t="s">
        <v>181</v>
      </c>
      <c r="H154" s="271" t="s">
        <v>448</v>
      </c>
      <c r="I154" s="271" t="s">
        <v>449</v>
      </c>
      <c r="J154" s="187" t="s">
        <v>450</v>
      </c>
      <c r="K154" s="191" t="s">
        <v>451</v>
      </c>
      <c r="L154" s="187" t="s">
        <v>236</v>
      </c>
      <c r="M154" s="195" t="s">
        <v>133</v>
      </c>
      <c r="N154" s="273">
        <v>80000000</v>
      </c>
      <c r="O154" s="196" t="s">
        <v>74</v>
      </c>
      <c r="P154" s="195" t="s">
        <v>16</v>
      </c>
      <c r="Q154" s="193"/>
      <c r="R154" s="193"/>
      <c r="S154" s="193"/>
      <c r="T154" s="193" t="s">
        <v>1240</v>
      </c>
    </row>
    <row r="155" spans="1:20" ht="56.25" customHeight="1">
      <c r="A155" s="820"/>
      <c r="B155" s="761"/>
      <c r="C155" s="826"/>
      <c r="D155" s="827"/>
      <c r="E155" s="272">
        <v>6</v>
      </c>
      <c r="F155" s="271" t="s">
        <v>452</v>
      </c>
      <c r="G155" s="836" t="s">
        <v>181</v>
      </c>
      <c r="H155" s="271" t="s">
        <v>453</v>
      </c>
      <c r="I155" s="271" t="s">
        <v>454</v>
      </c>
      <c r="J155" s="187" t="s">
        <v>360</v>
      </c>
      <c r="K155" s="191" t="s">
        <v>516</v>
      </c>
      <c r="L155" s="187" t="s">
        <v>517</v>
      </c>
      <c r="M155" s="195" t="s">
        <v>133</v>
      </c>
      <c r="N155" s="273">
        <v>120000000</v>
      </c>
      <c r="O155" s="196" t="s">
        <v>75</v>
      </c>
      <c r="P155" s="195" t="s">
        <v>16</v>
      </c>
      <c r="Q155" s="193"/>
      <c r="R155" s="193"/>
      <c r="S155" s="193"/>
      <c r="T155" s="193" t="s">
        <v>1240</v>
      </c>
    </row>
    <row r="156" spans="1:20" ht="36" customHeight="1">
      <c r="A156" s="820"/>
      <c r="B156" s="761"/>
      <c r="C156" s="924"/>
      <c r="D156" s="925"/>
      <c r="E156" s="1012" t="s">
        <v>366</v>
      </c>
      <c r="F156" s="1013"/>
      <c r="G156" s="902"/>
      <c r="H156" s="271"/>
      <c r="I156" s="271"/>
      <c r="J156" s="187"/>
      <c r="K156" s="191"/>
      <c r="L156" s="192"/>
      <c r="M156" s="194"/>
      <c r="N156" s="273"/>
      <c r="O156" s="196"/>
      <c r="P156" s="195"/>
      <c r="Q156" s="193"/>
      <c r="R156" s="193"/>
      <c r="S156" s="193"/>
      <c r="T156" s="194"/>
    </row>
    <row r="157" spans="1:20" ht="60" customHeight="1">
      <c r="A157" s="820"/>
      <c r="B157" s="761"/>
      <c r="C157" s="826"/>
      <c r="D157" s="827"/>
      <c r="E157" s="714">
        <v>1</v>
      </c>
      <c r="F157" s="271" t="s">
        <v>350</v>
      </c>
      <c r="G157" s="816" t="s">
        <v>185</v>
      </c>
      <c r="H157" s="271" t="s">
        <v>350</v>
      </c>
      <c r="I157" s="271" t="s">
        <v>354</v>
      </c>
      <c r="J157" s="187" t="s">
        <v>360</v>
      </c>
      <c r="K157" s="191" t="s">
        <v>339</v>
      </c>
      <c r="L157" s="192">
        <v>0</v>
      </c>
      <c r="M157" s="194" t="s">
        <v>138</v>
      </c>
      <c r="N157" s="273">
        <v>50000000</v>
      </c>
      <c r="O157" s="196" t="s">
        <v>74</v>
      </c>
      <c r="P157" s="195" t="s">
        <v>447</v>
      </c>
      <c r="Q157" s="193"/>
      <c r="R157" s="193"/>
      <c r="S157" s="193"/>
      <c r="T157" s="193" t="s">
        <v>1240</v>
      </c>
    </row>
    <row r="158" spans="1:20" ht="62.25" customHeight="1">
      <c r="A158" s="820"/>
      <c r="B158" s="761"/>
      <c r="C158" s="1162" t="s">
        <v>1142</v>
      </c>
      <c r="D158" s="1163"/>
      <c r="E158" s="1200" t="s">
        <v>1143</v>
      </c>
      <c r="F158" s="1201"/>
      <c r="G158" s="910"/>
      <c r="H158" s="797"/>
      <c r="I158" s="797"/>
      <c r="J158" s="193"/>
      <c r="K158" s="194"/>
      <c r="L158" s="192"/>
      <c r="M158" s="193"/>
      <c r="N158" s="273"/>
      <c r="O158" s="196" t="s">
        <v>30</v>
      </c>
      <c r="P158" s="195"/>
      <c r="Q158" s="193"/>
      <c r="R158" s="193"/>
      <c r="S158" s="193"/>
      <c r="T158" s="194"/>
    </row>
    <row r="159" spans="1:20" ht="25.5">
      <c r="A159" s="820"/>
      <c r="B159" s="761"/>
      <c r="C159" s="1164"/>
      <c r="D159" s="1165"/>
      <c r="E159" s="837" t="s">
        <v>28</v>
      </c>
      <c r="F159" s="838" t="s">
        <v>1144</v>
      </c>
      <c r="G159" s="836" t="s">
        <v>456</v>
      </c>
      <c r="H159" s="838" t="s">
        <v>1214</v>
      </c>
      <c r="I159" s="788" t="s">
        <v>1215</v>
      </c>
      <c r="J159" s="193" t="s">
        <v>291</v>
      </c>
      <c r="K159" s="194" t="s">
        <v>1216</v>
      </c>
      <c r="L159" s="192" t="s">
        <v>1216</v>
      </c>
      <c r="M159" s="193" t="s">
        <v>318</v>
      </c>
      <c r="N159" s="273">
        <v>15000000</v>
      </c>
      <c r="O159" s="196" t="s">
        <v>74</v>
      </c>
      <c r="P159" s="195" t="s">
        <v>16</v>
      </c>
      <c r="Q159" s="193"/>
      <c r="R159" s="193"/>
      <c r="S159" s="193" t="s">
        <v>1093</v>
      </c>
      <c r="T159" s="194"/>
    </row>
    <row r="160" spans="1:20" ht="53.25" customHeight="1">
      <c r="A160" s="820"/>
      <c r="B160" s="761"/>
      <c r="C160" s="1164"/>
      <c r="D160" s="1165"/>
      <c r="E160" s="1200" t="s">
        <v>368</v>
      </c>
      <c r="F160" s="1201"/>
      <c r="G160" s="910"/>
      <c r="H160" s="797"/>
      <c r="I160" s="797"/>
      <c r="J160" s="193"/>
      <c r="K160" s="194"/>
      <c r="L160" s="192"/>
      <c r="M160" s="193"/>
      <c r="N160" s="273"/>
      <c r="O160" s="196"/>
      <c r="P160" s="195"/>
      <c r="Q160" s="193"/>
      <c r="R160" s="193"/>
      <c r="S160" s="193"/>
      <c r="T160" s="194"/>
    </row>
    <row r="161" spans="1:20" ht="95.25" customHeight="1">
      <c r="A161" s="820"/>
      <c r="B161" s="761"/>
      <c r="C161" s="1164"/>
      <c r="D161" s="1165"/>
      <c r="E161" s="796" t="s">
        <v>319</v>
      </c>
      <c r="F161" s="271" t="s">
        <v>351</v>
      </c>
      <c r="G161" s="839" t="s">
        <v>457</v>
      </c>
      <c r="H161" s="271" t="s">
        <v>351</v>
      </c>
      <c r="I161" s="271" t="s">
        <v>355</v>
      </c>
      <c r="J161" s="187" t="s">
        <v>291</v>
      </c>
      <c r="K161" s="191" t="s">
        <v>458</v>
      </c>
      <c r="L161" s="187" t="s">
        <v>459</v>
      </c>
      <c r="M161" s="195" t="s">
        <v>136</v>
      </c>
      <c r="N161" s="273">
        <v>100000000</v>
      </c>
      <c r="O161" s="196" t="s">
        <v>75</v>
      </c>
      <c r="P161" s="195" t="s">
        <v>16</v>
      </c>
      <c r="Q161" s="193"/>
      <c r="R161" s="193"/>
      <c r="S161" s="193"/>
      <c r="T161" s="193" t="s">
        <v>1240</v>
      </c>
    </row>
    <row r="162" spans="1:20" ht="52.5" customHeight="1">
      <c r="A162" s="820"/>
      <c r="B162" s="761"/>
      <c r="C162" s="763"/>
      <c r="D162" s="793"/>
      <c r="E162" s="1211" t="s">
        <v>1145</v>
      </c>
      <c r="F162" s="1212"/>
      <c r="G162" s="839"/>
      <c r="H162" s="271"/>
      <c r="I162" s="271"/>
      <c r="J162" s="187"/>
      <c r="K162" s="191"/>
      <c r="L162" s="192"/>
      <c r="M162" s="193"/>
      <c r="N162" s="273"/>
      <c r="O162" s="196"/>
      <c r="P162" s="195"/>
      <c r="Q162" s="193"/>
      <c r="R162" s="193"/>
      <c r="S162" s="193"/>
      <c r="T162" s="194"/>
    </row>
    <row r="163" spans="1:20" ht="59.25" customHeight="1">
      <c r="A163" s="820"/>
      <c r="B163" s="761"/>
      <c r="C163" s="763"/>
      <c r="D163" s="793"/>
      <c r="E163" s="840" t="s">
        <v>319</v>
      </c>
      <c r="F163" s="271" t="s">
        <v>1146</v>
      </c>
      <c r="G163" s="195" t="s">
        <v>457</v>
      </c>
      <c r="H163" s="271" t="s">
        <v>1146</v>
      </c>
      <c r="I163" s="271" t="s">
        <v>1217</v>
      </c>
      <c r="J163" s="187" t="s">
        <v>291</v>
      </c>
      <c r="K163" s="191" t="s">
        <v>1218</v>
      </c>
      <c r="L163" s="187" t="s">
        <v>459</v>
      </c>
      <c r="M163" s="193" t="s">
        <v>136</v>
      </c>
      <c r="N163" s="273">
        <v>20000000</v>
      </c>
      <c r="O163" s="196" t="s">
        <v>74</v>
      </c>
      <c r="P163" s="195" t="s">
        <v>16</v>
      </c>
      <c r="Q163" s="193"/>
      <c r="R163" s="193"/>
      <c r="S163" s="193"/>
      <c r="T163" s="193" t="s">
        <v>1240</v>
      </c>
    </row>
    <row r="164" spans="1:20" ht="51" customHeight="1">
      <c r="A164" s="820"/>
      <c r="B164" s="761"/>
      <c r="C164" s="763"/>
      <c r="D164" s="793"/>
      <c r="E164" s="1200" t="s">
        <v>1147</v>
      </c>
      <c r="F164" s="1201"/>
      <c r="G164" s="195"/>
      <c r="H164" s="271"/>
      <c r="I164" s="271"/>
      <c r="J164" s="187"/>
      <c r="K164" s="191"/>
      <c r="L164" s="192"/>
      <c r="M164" s="193"/>
      <c r="N164" s="273"/>
      <c r="O164" s="196"/>
      <c r="P164" s="195"/>
      <c r="Q164" s="193"/>
      <c r="R164" s="193"/>
      <c r="S164" s="193"/>
      <c r="T164" s="194"/>
    </row>
    <row r="165" spans="1:20" ht="48.75" customHeight="1">
      <c r="A165" s="820"/>
      <c r="B165" s="761"/>
      <c r="C165" s="763"/>
      <c r="D165" s="793"/>
      <c r="E165" s="796" t="s">
        <v>319</v>
      </c>
      <c r="F165" s="271" t="s">
        <v>361</v>
      </c>
      <c r="G165" s="836" t="s">
        <v>186</v>
      </c>
      <c r="H165" s="271" t="s">
        <v>361</v>
      </c>
      <c r="I165" s="271" t="s">
        <v>1219</v>
      </c>
      <c r="J165" s="187" t="s">
        <v>416</v>
      </c>
      <c r="K165" s="191" t="s">
        <v>503</v>
      </c>
      <c r="L165" s="187" t="s">
        <v>1220</v>
      </c>
      <c r="M165" s="195" t="s">
        <v>460</v>
      </c>
      <c r="N165" s="273">
        <v>65000000</v>
      </c>
      <c r="O165" s="196" t="s">
        <v>74</v>
      </c>
      <c r="P165" s="195" t="s">
        <v>16</v>
      </c>
      <c r="Q165" s="193"/>
      <c r="R165" s="193"/>
      <c r="S165" s="193"/>
      <c r="T165" s="193" t="s">
        <v>1240</v>
      </c>
    </row>
    <row r="166" spans="1:20" ht="65.25" customHeight="1">
      <c r="A166" s="820"/>
      <c r="B166" s="761"/>
      <c r="C166" s="1164"/>
      <c r="D166" s="1165"/>
      <c r="E166" s="818" t="s">
        <v>165</v>
      </c>
      <c r="F166" s="271" t="s">
        <v>1148</v>
      </c>
      <c r="G166" s="195" t="s">
        <v>457</v>
      </c>
      <c r="H166" s="271" t="s">
        <v>1148</v>
      </c>
      <c r="I166" s="835" t="s">
        <v>1221</v>
      </c>
      <c r="J166" s="187" t="s">
        <v>347</v>
      </c>
      <c r="K166" s="191" t="s">
        <v>1222</v>
      </c>
      <c r="L166" s="192" t="s">
        <v>1223</v>
      </c>
      <c r="M166" s="193" t="s">
        <v>1224</v>
      </c>
      <c r="N166" s="273">
        <f>'[3]RAB MANUAL'!E3091</f>
        <v>150000000</v>
      </c>
      <c r="O166" s="196" t="s">
        <v>74</v>
      </c>
      <c r="P166" s="195" t="s">
        <v>16</v>
      </c>
      <c r="Q166" s="193"/>
      <c r="R166" s="193"/>
      <c r="S166" s="193"/>
      <c r="T166" s="193" t="s">
        <v>1240</v>
      </c>
    </row>
    <row r="167" spans="1:20" ht="72" customHeight="1">
      <c r="A167" s="820"/>
      <c r="B167" s="761"/>
      <c r="C167" s="763"/>
      <c r="D167" s="793"/>
      <c r="E167" s="1200" t="s">
        <v>1149</v>
      </c>
      <c r="F167" s="1201"/>
      <c r="G167" s="839"/>
      <c r="H167" s="271"/>
      <c r="I167" s="835"/>
      <c r="J167" s="187"/>
      <c r="K167" s="191"/>
      <c r="L167" s="192"/>
      <c r="M167" s="193"/>
      <c r="N167" s="273"/>
      <c r="O167" s="196"/>
      <c r="P167" s="195"/>
      <c r="Q167" s="193"/>
      <c r="R167" s="193"/>
      <c r="S167" s="193"/>
      <c r="T167" s="194"/>
    </row>
    <row r="168" spans="1:20" ht="48" customHeight="1">
      <c r="A168" s="820"/>
      <c r="B168" s="761"/>
      <c r="C168" s="763"/>
      <c r="D168" s="793"/>
      <c r="E168" s="818" t="s">
        <v>319</v>
      </c>
      <c r="F168" s="271" t="s">
        <v>1150</v>
      </c>
      <c r="G168" s="839" t="s">
        <v>456</v>
      </c>
      <c r="H168" s="271" t="s">
        <v>1150</v>
      </c>
      <c r="I168" s="835" t="s">
        <v>1225</v>
      </c>
      <c r="J168" s="187" t="s">
        <v>291</v>
      </c>
      <c r="K168" s="191" t="s">
        <v>1222</v>
      </c>
      <c r="L168" s="192" t="s">
        <v>1226</v>
      </c>
      <c r="M168" s="195" t="s">
        <v>133</v>
      </c>
      <c r="N168" s="273">
        <v>154600000</v>
      </c>
      <c r="O168" s="196" t="s">
        <v>75</v>
      </c>
      <c r="P168" s="195" t="s">
        <v>16</v>
      </c>
      <c r="Q168" s="193"/>
      <c r="R168" s="193"/>
      <c r="S168" s="193"/>
      <c r="T168" s="193" t="s">
        <v>1240</v>
      </c>
    </row>
    <row r="169" spans="1:20" ht="65.25" customHeight="1">
      <c r="A169" s="820"/>
      <c r="B169" s="761"/>
      <c r="C169" s="1176" t="s">
        <v>110</v>
      </c>
      <c r="D169" s="1177"/>
      <c r="E169" s="1012" t="s">
        <v>111</v>
      </c>
      <c r="F169" s="1013"/>
      <c r="G169" s="902"/>
      <c r="H169" s="759"/>
      <c r="I169" s="759"/>
      <c r="J169" s="194"/>
      <c r="K169" s="194"/>
      <c r="L169" s="192"/>
      <c r="M169" s="194"/>
      <c r="N169" s="273"/>
      <c r="O169" s="196"/>
      <c r="P169" s="195"/>
      <c r="Q169" s="193"/>
      <c r="R169" s="193"/>
      <c r="S169" s="193"/>
      <c r="T169" s="194"/>
    </row>
    <row r="170" spans="1:20" ht="43.5" customHeight="1">
      <c r="A170" s="820"/>
      <c r="B170" s="761"/>
      <c r="C170" s="1178"/>
      <c r="D170" s="1179"/>
      <c r="E170" s="336" t="s">
        <v>28</v>
      </c>
      <c r="F170" s="337" t="s">
        <v>303</v>
      </c>
      <c r="G170" s="195" t="s">
        <v>185</v>
      </c>
      <c r="H170" s="337" t="s">
        <v>219</v>
      </c>
      <c r="I170" s="337" t="s">
        <v>219</v>
      </c>
      <c r="J170" s="193" t="s">
        <v>291</v>
      </c>
      <c r="K170" s="194" t="s">
        <v>34</v>
      </c>
      <c r="L170" s="192" t="s">
        <v>299</v>
      </c>
      <c r="M170" s="193" t="s">
        <v>145</v>
      </c>
      <c r="N170" s="273">
        <v>2000000</v>
      </c>
      <c r="O170" s="196" t="s">
        <v>74</v>
      </c>
      <c r="P170" s="195" t="s">
        <v>16</v>
      </c>
      <c r="Q170" s="193"/>
      <c r="R170" s="193"/>
      <c r="S170" s="193" t="s">
        <v>1093</v>
      </c>
      <c r="T170" s="194"/>
    </row>
    <row r="171" spans="1:20" ht="48.75" customHeight="1">
      <c r="A171" s="820"/>
      <c r="B171" s="761"/>
      <c r="C171" s="763"/>
      <c r="D171" s="764"/>
      <c r="E171" s="1200" t="s">
        <v>1151</v>
      </c>
      <c r="F171" s="1201"/>
      <c r="G171" s="195"/>
      <c r="H171" s="337"/>
      <c r="I171" s="337"/>
      <c r="J171" s="193"/>
      <c r="K171" s="194"/>
      <c r="L171" s="192"/>
      <c r="M171" s="193"/>
      <c r="N171" s="273"/>
      <c r="O171" s="196"/>
      <c r="P171" s="805"/>
      <c r="Q171" s="841"/>
      <c r="R171" s="841"/>
      <c r="S171" s="841"/>
      <c r="T171" s="806"/>
    </row>
    <row r="172" spans="1:20" ht="50.25" customHeight="1">
      <c r="A172" s="820"/>
      <c r="B172" s="761"/>
      <c r="C172" s="763"/>
      <c r="D172" s="764"/>
      <c r="E172" s="787" t="s">
        <v>319</v>
      </c>
      <c r="F172" s="788" t="s">
        <v>1152</v>
      </c>
      <c r="G172" s="195" t="s">
        <v>185</v>
      </c>
      <c r="H172" s="788" t="s">
        <v>1227</v>
      </c>
      <c r="I172" s="788" t="s">
        <v>1227</v>
      </c>
      <c r="J172" s="193" t="s">
        <v>291</v>
      </c>
      <c r="K172" s="194" t="s">
        <v>34</v>
      </c>
      <c r="L172" s="192" t="s">
        <v>34</v>
      </c>
      <c r="M172" s="193" t="s">
        <v>460</v>
      </c>
      <c r="N172" s="273">
        <v>5000000</v>
      </c>
      <c r="O172" s="196" t="s">
        <v>75</v>
      </c>
      <c r="P172" s="805" t="s">
        <v>447</v>
      </c>
      <c r="Q172" s="841"/>
      <c r="R172" s="841"/>
      <c r="S172" s="841"/>
      <c r="T172" s="193" t="s">
        <v>1240</v>
      </c>
    </row>
    <row r="173" spans="1:20" ht="42.75" customHeight="1">
      <c r="A173" s="820"/>
      <c r="B173" s="872"/>
      <c r="C173" s="1176" t="s">
        <v>1153</v>
      </c>
      <c r="D173" s="1177"/>
      <c r="E173" s="1200" t="s">
        <v>1154</v>
      </c>
      <c r="F173" s="1201"/>
      <c r="G173" s="195"/>
      <c r="H173" s="337"/>
      <c r="I173" s="337"/>
      <c r="J173" s="193"/>
      <c r="K173" s="194"/>
      <c r="L173" s="192"/>
      <c r="M173" s="193"/>
      <c r="N173" s="273"/>
      <c r="O173" s="196"/>
      <c r="P173" s="805"/>
      <c r="Q173" s="841"/>
      <c r="R173" s="841"/>
      <c r="S173" s="841"/>
      <c r="T173" s="806"/>
    </row>
    <row r="174" spans="1:20" ht="39" customHeight="1">
      <c r="A174" s="842"/>
      <c r="B174" s="801"/>
      <c r="C174" s="1180"/>
      <c r="D174" s="1181"/>
      <c r="E174" s="843" t="s">
        <v>319</v>
      </c>
      <c r="F174" s="337" t="s">
        <v>1155</v>
      </c>
      <c r="G174" s="195" t="s">
        <v>461</v>
      </c>
      <c r="H174" s="337" t="s">
        <v>1155</v>
      </c>
      <c r="I174" s="337" t="s">
        <v>1228</v>
      </c>
      <c r="J174" s="193" t="s">
        <v>291</v>
      </c>
      <c r="K174" s="194" t="s">
        <v>1229</v>
      </c>
      <c r="L174" s="192" t="s">
        <v>406</v>
      </c>
      <c r="M174" s="193" t="s">
        <v>230</v>
      </c>
      <c r="N174" s="273">
        <v>10500000</v>
      </c>
      <c r="O174" s="196" t="s">
        <v>74</v>
      </c>
      <c r="P174" s="805" t="s">
        <v>16</v>
      </c>
      <c r="Q174" s="841"/>
      <c r="R174" s="841"/>
      <c r="S174" s="841" t="s">
        <v>1093</v>
      </c>
      <c r="T174" s="806"/>
    </row>
    <row r="175" spans="1:20">
      <c r="A175" s="1169" t="s">
        <v>24</v>
      </c>
      <c r="B175" s="1170"/>
      <c r="C175" s="1170"/>
      <c r="D175" s="1170"/>
      <c r="E175" s="1170"/>
      <c r="F175" s="1170"/>
      <c r="G175" s="1170"/>
      <c r="H175" s="1170"/>
      <c r="I175" s="1170"/>
      <c r="J175" s="1170"/>
      <c r="K175" s="1170"/>
      <c r="L175" s="1170"/>
      <c r="M175" s="1171"/>
      <c r="N175" s="844">
        <f>SUM(N105:N174)</f>
        <v>2622603500</v>
      </c>
      <c r="O175" s="752"/>
      <c r="P175" s="805"/>
      <c r="Q175" s="805"/>
      <c r="R175" s="805"/>
      <c r="S175" s="805"/>
      <c r="T175" s="845"/>
    </row>
    <row r="176" spans="1:20" ht="59.25" customHeight="1">
      <c r="A176" s="755" t="s">
        <v>31</v>
      </c>
      <c r="B176" s="807" t="s">
        <v>71</v>
      </c>
      <c r="C176" s="1176" t="s">
        <v>369</v>
      </c>
      <c r="D176" s="1177"/>
      <c r="E176" s="1012" t="s">
        <v>370</v>
      </c>
      <c r="F176" s="1013"/>
      <c r="G176" s="902"/>
      <c r="H176" s="759"/>
      <c r="I176" s="759"/>
      <c r="J176" s="194"/>
      <c r="K176" s="194"/>
      <c r="L176" s="193"/>
      <c r="M176" s="194"/>
      <c r="N176" s="273"/>
      <c r="O176" s="196"/>
      <c r="P176" s="195"/>
      <c r="Q176" s="193"/>
      <c r="R176" s="193"/>
      <c r="S176" s="193"/>
      <c r="T176" s="194"/>
    </row>
    <row r="177" spans="1:20" ht="91.5" customHeight="1">
      <c r="A177" s="820"/>
      <c r="B177" s="761"/>
      <c r="C177" s="1178"/>
      <c r="D177" s="1179"/>
      <c r="E177" s="846">
        <v>1</v>
      </c>
      <c r="F177" s="835" t="s">
        <v>371</v>
      </c>
      <c r="G177" s="914" t="s">
        <v>180</v>
      </c>
      <c r="H177" s="835" t="s">
        <v>371</v>
      </c>
      <c r="I177" s="835" t="s">
        <v>371</v>
      </c>
      <c r="J177" s="195" t="s">
        <v>291</v>
      </c>
      <c r="K177" s="196" t="s">
        <v>462</v>
      </c>
      <c r="L177" s="195" t="s">
        <v>463</v>
      </c>
      <c r="M177" s="194" t="s">
        <v>440</v>
      </c>
      <c r="N177" s="273">
        <v>25000000</v>
      </c>
      <c r="O177" s="196" t="s">
        <v>74</v>
      </c>
      <c r="P177" s="195" t="s">
        <v>447</v>
      </c>
      <c r="Q177" s="193"/>
      <c r="R177" s="193"/>
      <c r="S177" s="193"/>
      <c r="T177" s="193" t="s">
        <v>1240</v>
      </c>
    </row>
    <row r="178" spans="1:20" ht="36" customHeight="1">
      <c r="A178" s="820"/>
      <c r="B178" s="761"/>
      <c r="C178" s="763"/>
      <c r="D178" s="793"/>
      <c r="E178" s="1012" t="s">
        <v>399</v>
      </c>
      <c r="F178" s="1013"/>
      <c r="G178" s="915"/>
      <c r="H178" s="848"/>
      <c r="I178" s="848"/>
      <c r="J178" s="194"/>
      <c r="K178" s="194"/>
      <c r="L178" s="193"/>
      <c r="M178" s="194"/>
      <c r="N178" s="273"/>
      <c r="O178" s="196"/>
      <c r="P178" s="195"/>
      <c r="Q178" s="193"/>
      <c r="R178" s="193"/>
      <c r="S178" s="193"/>
      <c r="T178" s="194"/>
    </row>
    <row r="179" spans="1:20" ht="75.75" customHeight="1">
      <c r="A179" s="820"/>
      <c r="B179" s="761"/>
      <c r="C179" s="763"/>
      <c r="D179" s="793"/>
      <c r="E179" s="846">
        <v>1</v>
      </c>
      <c r="F179" s="849" t="s">
        <v>399</v>
      </c>
      <c r="G179" s="815" t="s">
        <v>185</v>
      </c>
      <c r="H179" s="849" t="s">
        <v>399</v>
      </c>
      <c r="I179" s="849" t="s">
        <v>400</v>
      </c>
      <c r="J179" s="193" t="s">
        <v>291</v>
      </c>
      <c r="K179" s="194" t="s">
        <v>462</v>
      </c>
      <c r="L179" s="193" t="s">
        <v>235</v>
      </c>
      <c r="M179" s="194" t="s">
        <v>134</v>
      </c>
      <c r="N179" s="273">
        <v>3000000</v>
      </c>
      <c r="O179" s="196" t="s">
        <v>74</v>
      </c>
      <c r="P179" s="195" t="s">
        <v>447</v>
      </c>
      <c r="Q179" s="193"/>
      <c r="R179" s="193"/>
      <c r="S179" s="193"/>
      <c r="T179" s="193" t="s">
        <v>1240</v>
      </c>
    </row>
    <row r="180" spans="1:20" ht="48" customHeight="1">
      <c r="A180" s="820"/>
      <c r="B180" s="761"/>
      <c r="C180" s="763"/>
      <c r="D180" s="793"/>
      <c r="E180" s="1012" t="s">
        <v>372</v>
      </c>
      <c r="F180" s="1013"/>
      <c r="G180" s="915"/>
      <c r="H180" s="847"/>
      <c r="I180" s="847"/>
      <c r="J180" s="194"/>
      <c r="K180" s="194"/>
      <c r="L180" s="193"/>
      <c r="M180" s="194"/>
      <c r="N180" s="273"/>
      <c r="O180" s="196"/>
      <c r="P180" s="195"/>
      <c r="Q180" s="193"/>
      <c r="R180" s="193"/>
      <c r="S180" s="193"/>
      <c r="T180" s="194"/>
    </row>
    <row r="181" spans="1:20" ht="127.5">
      <c r="A181" s="820"/>
      <c r="B181" s="761"/>
      <c r="C181" s="763"/>
      <c r="D181" s="793"/>
      <c r="E181" s="846">
        <v>1</v>
      </c>
      <c r="F181" s="835" t="s">
        <v>1156</v>
      </c>
      <c r="G181" s="914" t="s">
        <v>185</v>
      </c>
      <c r="H181" s="835" t="s">
        <v>1156</v>
      </c>
      <c r="I181" s="835" t="s">
        <v>1230</v>
      </c>
      <c r="J181" s="194" t="s">
        <v>291</v>
      </c>
      <c r="K181" s="194" t="s">
        <v>464</v>
      </c>
      <c r="L181" s="193" t="s">
        <v>1231</v>
      </c>
      <c r="M181" s="194" t="s">
        <v>230</v>
      </c>
      <c r="N181" s="273">
        <v>2500000</v>
      </c>
      <c r="O181" s="196" t="s">
        <v>74</v>
      </c>
      <c r="P181" s="195" t="s">
        <v>447</v>
      </c>
      <c r="Q181" s="193"/>
      <c r="R181" s="193"/>
      <c r="S181" s="193"/>
      <c r="T181" s="193" t="s">
        <v>1240</v>
      </c>
    </row>
    <row r="182" spans="1:20" ht="116.25" customHeight="1">
      <c r="A182" s="820"/>
      <c r="B182" s="761"/>
      <c r="C182" s="763"/>
      <c r="D182" s="793"/>
      <c r="E182" s="846">
        <v>2</v>
      </c>
      <c r="F182" s="835" t="s">
        <v>1157</v>
      </c>
      <c r="G182" s="914" t="s">
        <v>314</v>
      </c>
      <c r="H182" s="835" t="s">
        <v>1157</v>
      </c>
      <c r="I182" s="835" t="s">
        <v>1232</v>
      </c>
      <c r="J182" s="194" t="s">
        <v>291</v>
      </c>
      <c r="K182" s="194" t="s">
        <v>464</v>
      </c>
      <c r="L182" s="193" t="s">
        <v>235</v>
      </c>
      <c r="M182" s="194" t="s">
        <v>230</v>
      </c>
      <c r="N182" s="273">
        <v>2500000</v>
      </c>
      <c r="O182" s="196" t="s">
        <v>74</v>
      </c>
      <c r="P182" s="195" t="s">
        <v>447</v>
      </c>
      <c r="Q182" s="193"/>
      <c r="R182" s="193"/>
      <c r="S182" s="193"/>
      <c r="T182" s="193" t="s">
        <v>1240</v>
      </c>
    </row>
    <row r="183" spans="1:20" ht="31.5" customHeight="1">
      <c r="A183" s="820"/>
      <c r="B183" s="761"/>
      <c r="C183" s="1162" t="s">
        <v>373</v>
      </c>
      <c r="D183" s="1163"/>
      <c r="E183" s="1012" t="s">
        <v>374</v>
      </c>
      <c r="F183" s="1013"/>
      <c r="G183" s="915"/>
      <c r="H183" s="847"/>
      <c r="I183" s="847"/>
      <c r="J183" s="194"/>
      <c r="K183" s="194"/>
      <c r="L183" s="193"/>
      <c r="M183" s="194"/>
      <c r="N183" s="273"/>
      <c r="O183" s="196"/>
      <c r="P183" s="195"/>
      <c r="Q183" s="193"/>
      <c r="R183" s="193"/>
      <c r="S183" s="193"/>
      <c r="T183" s="194"/>
    </row>
    <row r="184" spans="1:20" ht="63.75" customHeight="1">
      <c r="A184" s="760"/>
      <c r="B184" s="761"/>
      <c r="C184" s="1182"/>
      <c r="D184" s="1183"/>
      <c r="E184" s="821" t="s">
        <v>28</v>
      </c>
      <c r="F184" s="822" t="s">
        <v>258</v>
      </c>
      <c r="G184" s="904" t="s">
        <v>180</v>
      </c>
      <c r="H184" s="822" t="s">
        <v>259</v>
      </c>
      <c r="I184" s="822" t="s">
        <v>260</v>
      </c>
      <c r="J184" s="193" t="s">
        <v>291</v>
      </c>
      <c r="K184" s="194" t="s">
        <v>61</v>
      </c>
      <c r="L184" s="193" t="s">
        <v>289</v>
      </c>
      <c r="M184" s="193" t="s">
        <v>128</v>
      </c>
      <c r="N184" s="273">
        <f>'[3]RAB MANUAL'!E3244</f>
        <v>18367500</v>
      </c>
      <c r="O184" s="196" t="s">
        <v>74</v>
      </c>
      <c r="P184" s="195" t="s">
        <v>16</v>
      </c>
      <c r="Q184" s="193"/>
      <c r="R184" s="193"/>
      <c r="S184" s="193" t="s">
        <v>1093</v>
      </c>
      <c r="T184" s="194"/>
    </row>
    <row r="185" spans="1:20" ht="78" customHeight="1">
      <c r="A185" s="760"/>
      <c r="B185" s="761"/>
      <c r="C185" s="763"/>
      <c r="D185" s="764"/>
      <c r="E185" s="851" t="s">
        <v>165</v>
      </c>
      <c r="F185" s="337" t="s">
        <v>645</v>
      </c>
      <c r="G185" s="905" t="s">
        <v>466</v>
      </c>
      <c r="H185" s="337" t="s">
        <v>465</v>
      </c>
      <c r="I185" s="337" t="s">
        <v>467</v>
      </c>
      <c r="J185" s="193" t="s">
        <v>291</v>
      </c>
      <c r="K185" s="194" t="s">
        <v>468</v>
      </c>
      <c r="L185" s="193" t="s">
        <v>469</v>
      </c>
      <c r="M185" s="193" t="s">
        <v>138</v>
      </c>
      <c r="N185" s="273">
        <v>5000000</v>
      </c>
      <c r="O185" s="196" t="s">
        <v>74</v>
      </c>
      <c r="P185" s="195" t="s">
        <v>16</v>
      </c>
      <c r="Q185" s="193"/>
      <c r="R185" s="193"/>
      <c r="S185" s="193"/>
      <c r="T185" s="193" t="s">
        <v>1240</v>
      </c>
    </row>
    <row r="186" spans="1:20" ht="75.75" customHeight="1">
      <c r="A186" s="760"/>
      <c r="B186" s="761"/>
      <c r="C186" s="763"/>
      <c r="D186" s="764"/>
      <c r="E186" s="1200" t="s">
        <v>112</v>
      </c>
      <c r="F186" s="1201"/>
      <c r="G186" s="910"/>
      <c r="H186" s="783"/>
      <c r="I186" s="783"/>
      <c r="J186" s="194"/>
      <c r="K186" s="194"/>
      <c r="L186" s="193"/>
      <c r="M186" s="194"/>
      <c r="N186" s="273"/>
      <c r="O186" s="196"/>
      <c r="P186" s="195"/>
      <c r="Q186" s="193"/>
      <c r="R186" s="193"/>
      <c r="S186" s="193"/>
      <c r="T186" s="194"/>
    </row>
    <row r="187" spans="1:20" ht="63.75">
      <c r="A187" s="760"/>
      <c r="B187" s="761"/>
      <c r="C187" s="763"/>
      <c r="D187" s="764"/>
      <c r="E187" s="818" t="s">
        <v>28</v>
      </c>
      <c r="F187" s="266" t="s">
        <v>1158</v>
      </c>
      <c r="G187" s="904" t="s">
        <v>180</v>
      </c>
      <c r="H187" s="266" t="s">
        <v>646</v>
      </c>
      <c r="I187" s="852" t="s">
        <v>647</v>
      </c>
      <c r="J187" s="193" t="s">
        <v>291</v>
      </c>
      <c r="K187" s="194" t="s">
        <v>34</v>
      </c>
      <c r="L187" s="193" t="s">
        <v>235</v>
      </c>
      <c r="M187" s="194" t="s">
        <v>136</v>
      </c>
      <c r="N187" s="273">
        <f>'[3]RAB MANUAL'!E3292</f>
        <v>24415000</v>
      </c>
      <c r="O187" s="196" t="s">
        <v>74</v>
      </c>
      <c r="P187" s="195" t="s">
        <v>16</v>
      </c>
      <c r="Q187" s="193"/>
      <c r="R187" s="193"/>
      <c r="S187" s="193"/>
      <c r="T187" s="193" t="s">
        <v>1240</v>
      </c>
    </row>
    <row r="188" spans="1:20" ht="29.25" customHeight="1">
      <c r="A188" s="760"/>
      <c r="B188" s="761"/>
      <c r="C188" s="763"/>
      <c r="D188" s="764"/>
      <c r="E188" s="1012" t="s">
        <v>62</v>
      </c>
      <c r="F188" s="1013"/>
      <c r="G188" s="902"/>
      <c r="H188" s="759"/>
      <c r="I188" s="759"/>
      <c r="J188" s="194"/>
      <c r="K188" s="194"/>
      <c r="L188" s="193"/>
      <c r="M188" s="194"/>
      <c r="N188" s="273"/>
      <c r="O188" s="196"/>
      <c r="P188" s="195"/>
      <c r="Q188" s="193"/>
      <c r="R188" s="193"/>
      <c r="S188" s="193"/>
      <c r="T188" s="194"/>
    </row>
    <row r="189" spans="1:20" ht="38.25">
      <c r="A189" s="760"/>
      <c r="B189" s="761"/>
      <c r="C189" s="763"/>
      <c r="D189" s="764"/>
      <c r="E189" s="336" t="s">
        <v>28</v>
      </c>
      <c r="F189" s="337" t="s">
        <v>62</v>
      </c>
      <c r="G189" s="195" t="s">
        <v>470</v>
      </c>
      <c r="H189" s="337" t="s">
        <v>261</v>
      </c>
      <c r="I189" s="337" t="s">
        <v>261</v>
      </c>
      <c r="J189" s="193" t="s">
        <v>291</v>
      </c>
      <c r="K189" s="194" t="s">
        <v>1233</v>
      </c>
      <c r="L189" s="193" t="s">
        <v>262</v>
      </c>
      <c r="M189" s="193" t="s">
        <v>128</v>
      </c>
      <c r="N189" s="273">
        <v>3000000</v>
      </c>
      <c r="O189" s="196" t="s">
        <v>142</v>
      </c>
      <c r="P189" s="195" t="s">
        <v>16</v>
      </c>
      <c r="Q189" s="193"/>
      <c r="R189" s="193"/>
      <c r="S189" s="193"/>
      <c r="T189" s="193" t="s">
        <v>1240</v>
      </c>
    </row>
    <row r="190" spans="1:20" ht="48.75" customHeight="1">
      <c r="A190" s="760"/>
      <c r="B190" s="761"/>
      <c r="C190" s="798"/>
      <c r="D190" s="764"/>
      <c r="E190" s="1200" t="s">
        <v>379</v>
      </c>
      <c r="F190" s="1201"/>
      <c r="G190" s="839"/>
      <c r="H190" s="781"/>
      <c r="I190" s="781"/>
      <c r="J190" s="193"/>
      <c r="K190" s="194"/>
      <c r="L190" s="193"/>
      <c r="M190" s="193"/>
      <c r="N190" s="273"/>
      <c r="O190" s="196"/>
      <c r="P190" s="195"/>
      <c r="Q190" s="193"/>
      <c r="R190" s="193"/>
      <c r="S190" s="193"/>
      <c r="T190" s="194"/>
    </row>
    <row r="191" spans="1:20" ht="54.75" customHeight="1">
      <c r="A191" s="760"/>
      <c r="B191" s="761"/>
      <c r="C191" s="798"/>
      <c r="D191" s="764"/>
      <c r="E191" s="818" t="s">
        <v>319</v>
      </c>
      <c r="F191" s="835" t="s">
        <v>380</v>
      </c>
      <c r="G191" s="839" t="s">
        <v>180</v>
      </c>
      <c r="H191" s="835" t="s">
        <v>380</v>
      </c>
      <c r="I191" s="835" t="s">
        <v>381</v>
      </c>
      <c r="J191" s="193" t="s">
        <v>291</v>
      </c>
      <c r="K191" s="194" t="s">
        <v>462</v>
      </c>
      <c r="L191" s="193" t="s">
        <v>462</v>
      </c>
      <c r="M191" s="193" t="s">
        <v>446</v>
      </c>
      <c r="N191" s="273">
        <v>15000000</v>
      </c>
      <c r="O191" s="196" t="s">
        <v>74</v>
      </c>
      <c r="P191" s="195" t="s">
        <v>447</v>
      </c>
      <c r="Q191" s="193"/>
      <c r="R191" s="193"/>
      <c r="S191" s="193"/>
      <c r="T191" s="193" t="s">
        <v>1240</v>
      </c>
    </row>
    <row r="192" spans="1:20" ht="51" customHeight="1">
      <c r="A192" s="760"/>
      <c r="B192" s="761"/>
      <c r="C192" s="798"/>
      <c r="D192" s="764"/>
      <c r="E192" s="818" t="s">
        <v>165</v>
      </c>
      <c r="F192" s="835" t="s">
        <v>473</v>
      </c>
      <c r="G192" s="839" t="s">
        <v>466</v>
      </c>
      <c r="H192" s="852" t="s">
        <v>473</v>
      </c>
      <c r="I192" s="835" t="s">
        <v>474</v>
      </c>
      <c r="J192" s="193" t="s">
        <v>291</v>
      </c>
      <c r="K192" s="194" t="s">
        <v>464</v>
      </c>
      <c r="L192" s="193" t="s">
        <v>469</v>
      </c>
      <c r="M192" s="193" t="s">
        <v>134</v>
      </c>
      <c r="N192" s="273">
        <v>15000000</v>
      </c>
      <c r="O192" s="196" t="s">
        <v>74</v>
      </c>
      <c r="P192" s="195" t="s">
        <v>447</v>
      </c>
      <c r="Q192" s="193"/>
      <c r="R192" s="193"/>
      <c r="S192" s="193"/>
      <c r="T192" s="193" t="s">
        <v>1240</v>
      </c>
    </row>
    <row r="193" spans="1:20" ht="50.25" customHeight="1">
      <c r="A193" s="760"/>
      <c r="B193" s="761"/>
      <c r="C193" s="853"/>
      <c r="D193" s="854"/>
      <c r="E193" s="1012" t="s">
        <v>113</v>
      </c>
      <c r="F193" s="1013"/>
      <c r="G193" s="902"/>
      <c r="H193" s="759" t="s">
        <v>30</v>
      </c>
      <c r="I193" s="759"/>
      <c r="J193" s="194"/>
      <c r="K193" s="194"/>
      <c r="L193" s="193"/>
      <c r="M193" s="194"/>
      <c r="N193" s="273"/>
      <c r="O193" s="196"/>
      <c r="P193" s="195"/>
      <c r="Q193" s="193"/>
      <c r="R193" s="193"/>
      <c r="S193" s="193"/>
      <c r="T193" s="194"/>
    </row>
    <row r="194" spans="1:20" ht="47.25" customHeight="1">
      <c r="A194" s="760"/>
      <c r="B194" s="761"/>
      <c r="C194" s="763"/>
      <c r="D194" s="764"/>
      <c r="E194" s="336" t="s">
        <v>28</v>
      </c>
      <c r="F194" s="266" t="s">
        <v>154</v>
      </c>
      <c r="G194" s="187" t="s">
        <v>181</v>
      </c>
      <c r="H194" s="337" t="s">
        <v>261</v>
      </c>
      <c r="I194" s="337" t="s">
        <v>261</v>
      </c>
      <c r="J194" s="193" t="s">
        <v>291</v>
      </c>
      <c r="K194" s="194" t="s">
        <v>34</v>
      </c>
      <c r="L194" s="193" t="s">
        <v>235</v>
      </c>
      <c r="M194" s="193" t="s">
        <v>128</v>
      </c>
      <c r="N194" s="273">
        <v>13000000</v>
      </c>
      <c r="O194" s="196" t="s">
        <v>74</v>
      </c>
      <c r="P194" s="195" t="s">
        <v>16</v>
      </c>
      <c r="Q194" s="193"/>
      <c r="R194" s="193"/>
      <c r="S194" s="193" t="s">
        <v>1093</v>
      </c>
      <c r="T194" s="194"/>
    </row>
    <row r="195" spans="1:20" ht="60.75" customHeight="1">
      <c r="A195" s="760"/>
      <c r="B195" s="761"/>
      <c r="C195" s="763"/>
      <c r="D195" s="764"/>
      <c r="E195" s="818" t="s">
        <v>29</v>
      </c>
      <c r="F195" s="266" t="s">
        <v>1159</v>
      </c>
      <c r="G195" s="906" t="s">
        <v>180</v>
      </c>
      <c r="H195" s="266" t="s">
        <v>1159</v>
      </c>
      <c r="I195" s="266" t="s">
        <v>1159</v>
      </c>
      <c r="J195" s="193" t="s">
        <v>291</v>
      </c>
      <c r="K195" s="194" t="s">
        <v>34</v>
      </c>
      <c r="L195" s="193" t="s">
        <v>1234</v>
      </c>
      <c r="M195" s="193" t="s">
        <v>446</v>
      </c>
      <c r="N195" s="273">
        <v>5500000</v>
      </c>
      <c r="O195" s="196" t="s">
        <v>74</v>
      </c>
      <c r="P195" s="195" t="s">
        <v>16</v>
      </c>
      <c r="Q195" s="193"/>
      <c r="R195" s="193"/>
      <c r="S195" s="193"/>
      <c r="T195" s="193" t="s">
        <v>1241</v>
      </c>
    </row>
    <row r="196" spans="1:20" ht="27.75" customHeight="1">
      <c r="A196" s="760"/>
      <c r="B196" s="761"/>
      <c r="C196" s="1162" t="s">
        <v>114</v>
      </c>
      <c r="D196" s="1163"/>
      <c r="E196" s="1012" t="s">
        <v>115</v>
      </c>
      <c r="F196" s="1013"/>
      <c r="G196" s="902"/>
      <c r="H196" s="759"/>
      <c r="I196" s="759"/>
      <c r="J196" s="194"/>
      <c r="K196" s="194"/>
      <c r="L196" s="193"/>
      <c r="M196" s="194"/>
      <c r="N196" s="273"/>
      <c r="O196" s="196"/>
      <c r="P196" s="195"/>
      <c r="Q196" s="193"/>
      <c r="R196" s="193"/>
      <c r="S196" s="193"/>
      <c r="T196" s="194"/>
    </row>
    <row r="197" spans="1:20" ht="39.75" customHeight="1">
      <c r="A197" s="760"/>
      <c r="B197" s="761"/>
      <c r="C197" s="1164"/>
      <c r="D197" s="1165"/>
      <c r="E197" s="336" t="s">
        <v>28</v>
      </c>
      <c r="F197" s="337" t="s">
        <v>63</v>
      </c>
      <c r="G197" s="195" t="s">
        <v>181</v>
      </c>
      <c r="H197" s="337" t="s">
        <v>261</v>
      </c>
      <c r="I197" s="337" t="s">
        <v>261</v>
      </c>
      <c r="J197" s="193" t="s">
        <v>291</v>
      </c>
      <c r="K197" s="194" t="s">
        <v>34</v>
      </c>
      <c r="L197" s="193" t="s">
        <v>235</v>
      </c>
      <c r="M197" s="193" t="s">
        <v>128</v>
      </c>
      <c r="N197" s="273">
        <v>5000000</v>
      </c>
      <c r="O197" s="196" t="s">
        <v>74</v>
      </c>
      <c r="P197" s="195" t="s">
        <v>16</v>
      </c>
      <c r="Q197" s="193"/>
      <c r="R197" s="193"/>
      <c r="S197" s="193"/>
      <c r="T197" s="193" t="s">
        <v>1241</v>
      </c>
    </row>
    <row r="198" spans="1:20">
      <c r="A198" s="760"/>
      <c r="B198" s="761"/>
      <c r="C198" s="1164"/>
      <c r="D198" s="1165"/>
      <c r="E198" s="1209" t="s">
        <v>116</v>
      </c>
      <c r="F198" s="1210"/>
      <c r="G198" s="916"/>
      <c r="H198" s="855"/>
      <c r="I198" s="855"/>
      <c r="J198" s="194"/>
      <c r="K198" s="194"/>
      <c r="L198" s="193"/>
      <c r="M198" s="194"/>
      <c r="N198" s="273"/>
      <c r="O198" s="196"/>
      <c r="P198" s="195"/>
      <c r="Q198" s="193"/>
      <c r="R198" s="193"/>
      <c r="S198" s="193"/>
      <c r="T198" s="194"/>
    </row>
    <row r="199" spans="1:20" ht="42.75" customHeight="1">
      <c r="A199" s="760"/>
      <c r="B199" s="761"/>
      <c r="C199" s="763"/>
      <c r="D199" s="764"/>
      <c r="E199" s="336" t="s">
        <v>319</v>
      </c>
      <c r="F199" s="337" t="s">
        <v>304</v>
      </c>
      <c r="G199" s="195" t="s">
        <v>181</v>
      </c>
      <c r="H199" s="337" t="s">
        <v>261</v>
      </c>
      <c r="I199" s="337" t="s">
        <v>261</v>
      </c>
      <c r="J199" s="193" t="s">
        <v>291</v>
      </c>
      <c r="K199" s="194" t="s">
        <v>34</v>
      </c>
      <c r="L199" s="193" t="s">
        <v>235</v>
      </c>
      <c r="M199" s="193" t="s">
        <v>128</v>
      </c>
      <c r="N199" s="273">
        <v>68000000</v>
      </c>
      <c r="O199" s="196" t="s">
        <v>74</v>
      </c>
      <c r="P199" s="195" t="s">
        <v>16</v>
      </c>
      <c r="Q199" s="193"/>
      <c r="R199" s="193"/>
      <c r="S199" s="193" t="s">
        <v>1093</v>
      </c>
      <c r="T199" s="194"/>
    </row>
    <row r="200" spans="1:20" ht="49.5" customHeight="1">
      <c r="A200" s="760"/>
      <c r="B200" s="761"/>
      <c r="C200" s="763"/>
      <c r="D200" s="764"/>
      <c r="E200" s="336" t="s">
        <v>165</v>
      </c>
      <c r="F200" s="337" t="s">
        <v>655</v>
      </c>
      <c r="G200" s="195" t="s">
        <v>180</v>
      </c>
      <c r="H200" s="337" t="s">
        <v>655</v>
      </c>
      <c r="I200" s="337" t="s">
        <v>656</v>
      </c>
      <c r="J200" s="193" t="s">
        <v>291</v>
      </c>
      <c r="K200" s="194" t="s">
        <v>458</v>
      </c>
      <c r="L200" s="193" t="s">
        <v>34</v>
      </c>
      <c r="M200" s="193" t="s">
        <v>137</v>
      </c>
      <c r="N200" s="273">
        <v>2000000</v>
      </c>
      <c r="O200" s="196"/>
      <c r="P200" s="195"/>
      <c r="Q200" s="193"/>
      <c r="R200" s="193"/>
      <c r="S200" s="193" t="s">
        <v>1093</v>
      </c>
      <c r="T200" s="194"/>
    </row>
    <row r="201" spans="1:20" ht="37.5" customHeight="1">
      <c r="A201" s="760"/>
      <c r="B201" s="761"/>
      <c r="C201" s="897"/>
      <c r="D201" s="926"/>
      <c r="E201" s="336" t="s">
        <v>164</v>
      </c>
      <c r="F201" s="337" t="s">
        <v>1053</v>
      </c>
      <c r="G201" s="195" t="s">
        <v>180</v>
      </c>
      <c r="H201" s="337" t="s">
        <v>1053</v>
      </c>
      <c r="I201" s="337" t="s">
        <v>1053</v>
      </c>
      <c r="J201" s="193" t="s">
        <v>291</v>
      </c>
      <c r="K201" s="194" t="s">
        <v>34</v>
      </c>
      <c r="L201" s="193" t="s">
        <v>654</v>
      </c>
      <c r="M201" s="193" t="s">
        <v>499</v>
      </c>
      <c r="N201" s="273">
        <v>25000000</v>
      </c>
      <c r="O201" s="196" t="s">
        <v>74</v>
      </c>
      <c r="P201" s="195" t="s">
        <v>16</v>
      </c>
      <c r="Q201" s="193"/>
      <c r="R201" s="193"/>
      <c r="S201" s="193"/>
      <c r="T201" s="193" t="s">
        <v>1240</v>
      </c>
    </row>
    <row r="202" spans="1:20" ht="39.75" customHeight="1">
      <c r="A202" s="760"/>
      <c r="B202" s="761"/>
      <c r="C202" s="896"/>
      <c r="D202" s="764"/>
      <c r="E202" s="336" t="s">
        <v>163</v>
      </c>
      <c r="F202" s="337" t="s">
        <v>648</v>
      </c>
      <c r="G202" s="195" t="s">
        <v>180</v>
      </c>
      <c r="H202" s="337" t="s">
        <v>648</v>
      </c>
      <c r="I202" s="337" t="s">
        <v>650</v>
      </c>
      <c r="J202" s="193" t="s">
        <v>291</v>
      </c>
      <c r="K202" s="194" t="s">
        <v>652</v>
      </c>
      <c r="L202" s="194" t="s">
        <v>652</v>
      </c>
      <c r="M202" s="193" t="s">
        <v>446</v>
      </c>
      <c r="N202" s="273">
        <v>5500000</v>
      </c>
      <c r="O202" s="196" t="s">
        <v>74</v>
      </c>
      <c r="P202" s="195" t="s">
        <v>16</v>
      </c>
      <c r="Q202" s="193"/>
      <c r="R202" s="193"/>
      <c r="S202" s="193"/>
      <c r="T202" s="193" t="s">
        <v>1241</v>
      </c>
    </row>
    <row r="203" spans="1:20" ht="45.75" customHeight="1">
      <c r="A203" s="760"/>
      <c r="B203" s="761"/>
      <c r="C203" s="763"/>
      <c r="D203" s="764"/>
      <c r="E203" s="336" t="s">
        <v>161</v>
      </c>
      <c r="F203" s="337" t="s">
        <v>649</v>
      </c>
      <c r="G203" s="195" t="s">
        <v>180</v>
      </c>
      <c r="H203" s="337" t="s">
        <v>649</v>
      </c>
      <c r="I203" s="337" t="s">
        <v>651</v>
      </c>
      <c r="J203" s="193" t="s">
        <v>291</v>
      </c>
      <c r="K203" s="194" t="s">
        <v>653</v>
      </c>
      <c r="L203" s="194" t="s">
        <v>653</v>
      </c>
      <c r="M203" s="193" t="s">
        <v>130</v>
      </c>
      <c r="N203" s="273">
        <v>7000000</v>
      </c>
      <c r="O203" s="196" t="s">
        <v>74</v>
      </c>
      <c r="P203" s="195" t="s">
        <v>16</v>
      </c>
      <c r="Q203" s="193"/>
      <c r="R203" s="193"/>
      <c r="S203" s="193"/>
      <c r="T203" s="193" t="s">
        <v>1240</v>
      </c>
    </row>
    <row r="204" spans="1:20" ht="30.75" customHeight="1">
      <c r="A204" s="760"/>
      <c r="B204" s="761"/>
      <c r="C204" s="763"/>
      <c r="D204" s="764"/>
      <c r="E204" s="336" t="s">
        <v>166</v>
      </c>
      <c r="F204" s="337" t="s">
        <v>657</v>
      </c>
      <c r="G204" s="195" t="s">
        <v>441</v>
      </c>
      <c r="H204" s="337" t="s">
        <v>657</v>
      </c>
      <c r="I204" s="337" t="s">
        <v>658</v>
      </c>
      <c r="J204" s="193" t="s">
        <v>291</v>
      </c>
      <c r="K204" s="194" t="s">
        <v>654</v>
      </c>
      <c r="L204" s="193" t="s">
        <v>654</v>
      </c>
      <c r="M204" s="193" t="s">
        <v>499</v>
      </c>
      <c r="N204" s="273">
        <v>3000000</v>
      </c>
      <c r="O204" s="196" t="s">
        <v>74</v>
      </c>
      <c r="P204" s="195" t="s">
        <v>16</v>
      </c>
      <c r="Q204" s="193"/>
      <c r="R204" s="193"/>
      <c r="S204" s="193"/>
      <c r="T204" s="193" t="s">
        <v>1240</v>
      </c>
    </row>
    <row r="205" spans="1:20">
      <c r="A205" s="1169" t="s">
        <v>26</v>
      </c>
      <c r="B205" s="1170"/>
      <c r="C205" s="1170"/>
      <c r="D205" s="1170"/>
      <c r="E205" s="1170"/>
      <c r="F205" s="1170"/>
      <c r="G205" s="1170"/>
      <c r="H205" s="1170"/>
      <c r="I205" s="1170"/>
      <c r="J205" s="1170"/>
      <c r="K205" s="1170"/>
      <c r="L205" s="1170"/>
      <c r="M205" s="1171"/>
      <c r="N205" s="804">
        <f>SUM(N177:N204)</f>
        <v>247782500</v>
      </c>
      <c r="O205" s="752"/>
      <c r="P205" s="753"/>
      <c r="Q205" s="753"/>
      <c r="R205" s="753"/>
      <c r="S205" s="753"/>
      <c r="T205" s="752"/>
    </row>
    <row r="206" spans="1:20" ht="26.25" customHeight="1">
      <c r="A206" s="755" t="s">
        <v>32</v>
      </c>
      <c r="B206" s="807" t="s">
        <v>70</v>
      </c>
      <c r="C206" s="1162" t="s">
        <v>727</v>
      </c>
      <c r="D206" s="1163"/>
      <c r="E206" s="1188" t="s">
        <v>1160</v>
      </c>
      <c r="F206" s="1189"/>
      <c r="G206" s="751"/>
      <c r="H206" s="856"/>
      <c r="I206" s="856"/>
      <c r="J206" s="809"/>
      <c r="K206" s="809"/>
      <c r="L206" s="809"/>
      <c r="M206" s="809"/>
      <c r="N206" s="804"/>
      <c r="O206" s="752"/>
      <c r="P206" s="753"/>
      <c r="Q206" s="753"/>
      <c r="R206" s="753"/>
      <c r="S206" s="753"/>
      <c r="T206" s="752"/>
    </row>
    <row r="207" spans="1:20" ht="72" customHeight="1">
      <c r="A207" s="820"/>
      <c r="B207" s="761"/>
      <c r="C207" s="763"/>
      <c r="D207" s="793"/>
      <c r="E207" s="857">
        <v>1</v>
      </c>
      <c r="F207" s="337" t="s">
        <v>1161</v>
      </c>
      <c r="G207" s="839" t="s">
        <v>475</v>
      </c>
      <c r="H207" s="337" t="s">
        <v>1161</v>
      </c>
      <c r="I207" s="337" t="s">
        <v>1235</v>
      </c>
      <c r="J207" s="195" t="s">
        <v>291</v>
      </c>
      <c r="K207" s="195" t="s">
        <v>1081</v>
      </c>
      <c r="L207" s="812" t="s">
        <v>1236</v>
      </c>
      <c r="M207" s="812" t="s">
        <v>133</v>
      </c>
      <c r="N207" s="179">
        <v>90000000</v>
      </c>
      <c r="O207" s="196" t="s">
        <v>75</v>
      </c>
      <c r="P207" s="195" t="s">
        <v>447</v>
      </c>
      <c r="Q207" s="195"/>
      <c r="R207" s="195"/>
      <c r="S207" s="195" t="s">
        <v>1093</v>
      </c>
      <c r="T207" s="196"/>
    </row>
    <row r="208" spans="1:20" ht="63" customHeight="1">
      <c r="A208" s="820"/>
      <c r="B208" s="761"/>
      <c r="C208" s="763"/>
      <c r="D208" s="793"/>
      <c r="E208" s="1188" t="s">
        <v>147</v>
      </c>
      <c r="F208" s="1189"/>
      <c r="G208" s="751"/>
      <c r="H208" s="856"/>
      <c r="I208" s="856"/>
      <c r="J208" s="809"/>
      <c r="K208" s="809"/>
      <c r="L208" s="809"/>
      <c r="M208" s="809"/>
      <c r="N208" s="804"/>
      <c r="O208" s="752"/>
      <c r="P208" s="753"/>
      <c r="Q208" s="753"/>
      <c r="R208" s="753"/>
      <c r="S208" s="753"/>
      <c r="T208" s="752"/>
    </row>
    <row r="209" spans="1:20" ht="57" customHeight="1">
      <c r="A209" s="858"/>
      <c r="B209" s="859"/>
      <c r="C209" s="860"/>
      <c r="D209" s="861"/>
      <c r="E209" s="347" t="s">
        <v>28</v>
      </c>
      <c r="F209" s="337" t="s">
        <v>375</v>
      </c>
      <c r="G209" s="195" t="s">
        <v>182</v>
      </c>
      <c r="H209" s="337" t="s">
        <v>375</v>
      </c>
      <c r="I209" s="337" t="s">
        <v>376</v>
      </c>
      <c r="J209" s="193" t="s">
        <v>291</v>
      </c>
      <c r="K209" s="194" t="s">
        <v>476</v>
      </c>
      <c r="L209" s="192" t="s">
        <v>477</v>
      </c>
      <c r="M209" s="194" t="s">
        <v>133</v>
      </c>
      <c r="N209" s="273">
        <v>20000000</v>
      </c>
      <c r="O209" s="196" t="s">
        <v>75</v>
      </c>
      <c r="P209" s="195" t="s">
        <v>16</v>
      </c>
      <c r="Q209" s="193"/>
      <c r="R209" s="193"/>
      <c r="S209" s="193"/>
      <c r="T209" s="193" t="s">
        <v>1240</v>
      </c>
    </row>
    <row r="210" spans="1:20" ht="48" customHeight="1">
      <c r="A210" s="858"/>
      <c r="B210" s="859"/>
      <c r="C210" s="860"/>
      <c r="D210" s="861"/>
      <c r="E210" s="862" t="s">
        <v>29</v>
      </c>
      <c r="F210" s="271" t="s">
        <v>377</v>
      </c>
      <c r="G210" s="901" t="s">
        <v>442</v>
      </c>
      <c r="H210" s="534" t="s">
        <v>377</v>
      </c>
      <c r="I210" s="534" t="s">
        <v>377</v>
      </c>
      <c r="J210" s="190" t="s">
        <v>342</v>
      </c>
      <c r="K210" s="191" t="s">
        <v>378</v>
      </c>
      <c r="L210" s="192" t="s">
        <v>1237</v>
      </c>
      <c r="M210" s="767" t="s">
        <v>137</v>
      </c>
      <c r="N210" s="768">
        <v>100000000</v>
      </c>
      <c r="O210" s="865" t="s">
        <v>75</v>
      </c>
      <c r="P210" s="900" t="s">
        <v>447</v>
      </c>
      <c r="Q210" s="190"/>
      <c r="R210" s="190"/>
      <c r="S210" s="190"/>
      <c r="T210" s="193" t="s">
        <v>1240</v>
      </c>
    </row>
    <row r="211" spans="1:20" ht="48" customHeight="1">
      <c r="A211" s="858"/>
      <c r="B211" s="859"/>
      <c r="C211" s="860"/>
      <c r="D211" s="861"/>
      <c r="E211" s="1205" t="s">
        <v>735</v>
      </c>
      <c r="F211" s="1206"/>
      <c r="G211" s="901"/>
      <c r="H211" s="534"/>
      <c r="I211" s="534"/>
      <c r="J211" s="190"/>
      <c r="K211" s="191"/>
      <c r="L211" s="192"/>
      <c r="M211" s="767"/>
      <c r="N211" s="768"/>
      <c r="O211" s="865"/>
      <c r="P211" s="900"/>
      <c r="Q211" s="190"/>
      <c r="R211" s="190"/>
      <c r="S211" s="190"/>
      <c r="T211" s="767"/>
    </row>
    <row r="212" spans="1:20" ht="45" customHeight="1">
      <c r="A212" s="858"/>
      <c r="B212" s="859"/>
      <c r="C212" s="860"/>
      <c r="D212" s="861"/>
      <c r="E212" s="863">
        <v>1</v>
      </c>
      <c r="F212" s="864" t="s">
        <v>739</v>
      </c>
      <c r="G212" s="901" t="s">
        <v>182</v>
      </c>
      <c r="H212" s="864" t="s">
        <v>739</v>
      </c>
      <c r="I212" s="864" t="s">
        <v>740</v>
      </c>
      <c r="J212" s="190" t="s">
        <v>291</v>
      </c>
      <c r="K212" s="191" t="s">
        <v>741</v>
      </c>
      <c r="L212" s="187" t="s">
        <v>741</v>
      </c>
      <c r="M212" s="865" t="s">
        <v>136</v>
      </c>
      <c r="N212" s="768">
        <v>50000000</v>
      </c>
      <c r="O212" s="865" t="s">
        <v>75</v>
      </c>
      <c r="P212" s="900" t="s">
        <v>16</v>
      </c>
      <c r="Q212" s="190"/>
      <c r="R212" s="190"/>
      <c r="S212" s="190"/>
      <c r="T212" s="193" t="s">
        <v>1240</v>
      </c>
    </row>
    <row r="213" spans="1:20" ht="45.75" customHeight="1">
      <c r="A213" s="858"/>
      <c r="B213" s="859"/>
      <c r="C213" s="860"/>
      <c r="D213" s="861"/>
      <c r="E213" s="863" t="s">
        <v>29</v>
      </c>
      <c r="F213" s="864" t="s">
        <v>736</v>
      </c>
      <c r="G213" s="901" t="s">
        <v>182</v>
      </c>
      <c r="H213" s="864" t="s">
        <v>736</v>
      </c>
      <c r="I213" s="864" t="s">
        <v>738</v>
      </c>
      <c r="J213" s="190" t="s">
        <v>291</v>
      </c>
      <c r="K213" s="191" t="s">
        <v>458</v>
      </c>
      <c r="L213" s="187" t="s">
        <v>458</v>
      </c>
      <c r="M213" s="767" t="s">
        <v>136</v>
      </c>
      <c r="N213" s="768">
        <v>60000000</v>
      </c>
      <c r="O213" s="865" t="s">
        <v>75</v>
      </c>
      <c r="P213" s="900" t="s">
        <v>16</v>
      </c>
      <c r="Q213" s="190"/>
      <c r="R213" s="190"/>
      <c r="S213" s="190"/>
      <c r="T213" s="193" t="s">
        <v>1240</v>
      </c>
    </row>
    <row r="214" spans="1:20" ht="30" customHeight="1">
      <c r="A214" s="813"/>
      <c r="B214" s="814"/>
      <c r="C214" s="1162" t="s">
        <v>117</v>
      </c>
      <c r="D214" s="1163"/>
      <c r="E214" s="1012" t="s">
        <v>118</v>
      </c>
      <c r="F214" s="1013"/>
      <c r="G214" s="902"/>
      <c r="H214" s="759"/>
      <c r="I214" s="759"/>
      <c r="J214" s="194"/>
      <c r="K214" s="194"/>
      <c r="L214" s="193"/>
      <c r="M214" s="194"/>
      <c r="N214" s="273"/>
      <c r="O214" s="196"/>
      <c r="P214" s="195"/>
      <c r="Q214" s="193"/>
      <c r="R214" s="193"/>
      <c r="S214" s="193"/>
      <c r="T214" s="194"/>
    </row>
    <row r="215" spans="1:20" ht="56.25" customHeight="1">
      <c r="A215" s="760"/>
      <c r="B215" s="761" t="s">
        <v>30</v>
      </c>
      <c r="C215" s="1164"/>
      <c r="D215" s="1165"/>
      <c r="E215" s="336" t="s">
        <v>28</v>
      </c>
      <c r="F215" s="337" t="s">
        <v>64</v>
      </c>
      <c r="G215" s="195" t="s">
        <v>180</v>
      </c>
      <c r="H215" s="337" t="s">
        <v>263</v>
      </c>
      <c r="I215" s="776" t="s">
        <v>264</v>
      </c>
      <c r="J215" s="194" t="s">
        <v>291</v>
      </c>
      <c r="K215" s="194" t="s">
        <v>66</v>
      </c>
      <c r="L215" s="193" t="s">
        <v>159</v>
      </c>
      <c r="M215" s="194" t="s">
        <v>130</v>
      </c>
      <c r="N215" s="273">
        <v>15050000</v>
      </c>
      <c r="O215" s="196" t="s">
        <v>74</v>
      </c>
      <c r="P215" s="195" t="s">
        <v>16</v>
      </c>
      <c r="Q215" s="193"/>
      <c r="R215" s="193"/>
      <c r="S215" s="193" t="s">
        <v>1093</v>
      </c>
      <c r="T215" s="194"/>
    </row>
    <row r="216" spans="1:20" ht="25.5" customHeight="1">
      <c r="A216" s="760"/>
      <c r="B216" s="761"/>
      <c r="C216" s="763"/>
      <c r="D216" s="764"/>
      <c r="E216" s="1207" t="s">
        <v>119</v>
      </c>
      <c r="F216" s="1208"/>
      <c r="G216" s="915"/>
      <c r="H216" s="847"/>
      <c r="I216" s="847"/>
      <c r="J216" s="824"/>
      <c r="K216" s="824"/>
      <c r="L216" s="823"/>
      <c r="M216" s="824"/>
      <c r="N216" s="825"/>
      <c r="O216" s="921"/>
      <c r="P216" s="904"/>
      <c r="Q216" s="823"/>
      <c r="R216" s="823"/>
      <c r="S216" s="823"/>
      <c r="T216" s="824"/>
    </row>
    <row r="217" spans="1:20" ht="57" customHeight="1">
      <c r="A217" s="760"/>
      <c r="B217" s="761"/>
      <c r="C217" s="763"/>
      <c r="D217" s="764"/>
      <c r="E217" s="336" t="s">
        <v>28</v>
      </c>
      <c r="F217" s="337" t="s">
        <v>65</v>
      </c>
      <c r="G217" s="195" t="s">
        <v>180</v>
      </c>
      <c r="H217" s="337" t="s">
        <v>279</v>
      </c>
      <c r="I217" s="337" t="s">
        <v>278</v>
      </c>
      <c r="J217" s="194" t="s">
        <v>291</v>
      </c>
      <c r="K217" s="194" t="s">
        <v>68</v>
      </c>
      <c r="L217" s="193" t="s">
        <v>233</v>
      </c>
      <c r="M217" s="194" t="s">
        <v>129</v>
      </c>
      <c r="N217" s="273">
        <v>33414900</v>
      </c>
      <c r="O217" s="196" t="s">
        <v>74</v>
      </c>
      <c r="P217" s="195" t="s">
        <v>16</v>
      </c>
      <c r="Q217" s="193"/>
      <c r="R217" s="193"/>
      <c r="S217" s="193" t="s">
        <v>1246</v>
      </c>
      <c r="T217" s="194"/>
    </row>
    <row r="218" spans="1:20" ht="47.25" customHeight="1">
      <c r="A218" s="760"/>
      <c r="B218" s="761"/>
      <c r="C218" s="763"/>
      <c r="D218" s="764"/>
      <c r="E218" s="336" t="s">
        <v>165</v>
      </c>
      <c r="F218" s="781" t="s">
        <v>583</v>
      </c>
      <c r="G218" s="839" t="s">
        <v>466</v>
      </c>
      <c r="H218" s="781" t="s">
        <v>583</v>
      </c>
      <c r="I218" s="781" t="s">
        <v>584</v>
      </c>
      <c r="J218" s="194" t="s">
        <v>291</v>
      </c>
      <c r="K218" s="194" t="s">
        <v>481</v>
      </c>
      <c r="L218" s="193" t="s">
        <v>160</v>
      </c>
      <c r="M218" s="194" t="s">
        <v>585</v>
      </c>
      <c r="N218" s="273">
        <v>45000000</v>
      </c>
      <c r="O218" s="196" t="s">
        <v>74</v>
      </c>
      <c r="P218" s="195" t="s">
        <v>447</v>
      </c>
      <c r="Q218" s="193"/>
      <c r="R218" s="193"/>
      <c r="S218" s="193"/>
      <c r="T218" s="193" t="s">
        <v>1240</v>
      </c>
    </row>
    <row r="219" spans="1:20" ht="43.5" customHeight="1">
      <c r="A219" s="760"/>
      <c r="B219" s="761"/>
      <c r="C219" s="763"/>
      <c r="D219" s="764"/>
      <c r="E219" s="818" t="s">
        <v>164</v>
      </c>
      <c r="F219" s="337" t="s">
        <v>1162</v>
      </c>
      <c r="G219" s="839" t="s">
        <v>180</v>
      </c>
      <c r="H219" s="337" t="s">
        <v>1162</v>
      </c>
      <c r="I219" s="337" t="s">
        <v>1238</v>
      </c>
      <c r="J219" s="194" t="s">
        <v>291</v>
      </c>
      <c r="K219" s="194" t="s">
        <v>481</v>
      </c>
      <c r="L219" s="193" t="s">
        <v>1186</v>
      </c>
      <c r="M219" s="194" t="s">
        <v>1239</v>
      </c>
      <c r="N219" s="273">
        <v>15000000</v>
      </c>
      <c r="O219" s="196" t="s">
        <v>74</v>
      </c>
      <c r="P219" s="195" t="s">
        <v>447</v>
      </c>
      <c r="Q219" s="193"/>
      <c r="R219" s="193"/>
      <c r="S219" s="193"/>
      <c r="T219" s="193" t="s">
        <v>1240</v>
      </c>
    </row>
    <row r="220" spans="1:20" ht="21.75" customHeight="1">
      <c r="A220" s="760"/>
      <c r="B220" s="761"/>
      <c r="C220" s="763"/>
      <c r="D220" s="764"/>
      <c r="E220" s="1012" t="s">
        <v>120</v>
      </c>
      <c r="F220" s="1013"/>
      <c r="G220" s="902"/>
      <c r="H220" s="759"/>
      <c r="I220" s="759"/>
      <c r="J220" s="194"/>
      <c r="K220" s="194"/>
      <c r="L220" s="193"/>
      <c r="M220" s="194"/>
      <c r="N220" s="273"/>
      <c r="O220" s="196"/>
      <c r="P220" s="195"/>
      <c r="Q220" s="193"/>
      <c r="R220" s="193"/>
      <c r="S220" s="193"/>
      <c r="T220" s="194"/>
    </row>
    <row r="221" spans="1:20" ht="89.25" customHeight="1">
      <c r="A221" s="760"/>
      <c r="B221" s="761"/>
      <c r="C221" s="763"/>
      <c r="D221" s="764"/>
      <c r="E221" s="336" t="s">
        <v>28</v>
      </c>
      <c r="F221" s="866" t="s">
        <v>155</v>
      </c>
      <c r="G221" s="195" t="s">
        <v>180</v>
      </c>
      <c r="H221" s="266" t="s">
        <v>305</v>
      </c>
      <c r="I221" s="266" t="s">
        <v>306</v>
      </c>
      <c r="J221" s="194" t="s">
        <v>291</v>
      </c>
      <c r="K221" s="194" t="s">
        <v>67</v>
      </c>
      <c r="L221" s="192" t="s">
        <v>160</v>
      </c>
      <c r="M221" s="194" t="s">
        <v>130</v>
      </c>
      <c r="N221" s="273">
        <v>16620000</v>
      </c>
      <c r="O221" s="196" t="s">
        <v>74</v>
      </c>
      <c r="P221" s="195" t="s">
        <v>16</v>
      </c>
      <c r="Q221" s="193"/>
      <c r="R221" s="193"/>
      <c r="S221" s="193" t="s">
        <v>1246</v>
      </c>
      <c r="T221" s="194"/>
    </row>
    <row r="222" spans="1:20" ht="28.5" customHeight="1">
      <c r="A222" s="760"/>
      <c r="B222" s="761"/>
      <c r="C222" s="1162" t="s">
        <v>121</v>
      </c>
      <c r="D222" s="1163"/>
      <c r="E222" s="1012" t="s">
        <v>122</v>
      </c>
      <c r="F222" s="1013"/>
      <c r="G222" s="902"/>
      <c r="H222" s="759"/>
      <c r="I222" s="759"/>
      <c r="J222" s="194"/>
      <c r="K222" s="194"/>
      <c r="L222" s="192"/>
      <c r="M222" s="194"/>
      <c r="N222" s="273"/>
      <c r="O222" s="196"/>
      <c r="P222" s="195"/>
      <c r="Q222" s="193"/>
      <c r="R222" s="193"/>
      <c r="S222" s="193"/>
      <c r="T222" s="194"/>
    </row>
    <row r="223" spans="1:20" ht="89.25">
      <c r="A223" s="760"/>
      <c r="B223" s="761"/>
      <c r="C223" s="1164"/>
      <c r="D223" s="1165"/>
      <c r="E223" s="818" t="s">
        <v>28</v>
      </c>
      <c r="F223" s="833" t="s">
        <v>131</v>
      </c>
      <c r="G223" s="815" t="s">
        <v>183</v>
      </c>
      <c r="H223" s="850" t="s">
        <v>265</v>
      </c>
      <c r="I223" s="850" t="s">
        <v>267</v>
      </c>
      <c r="J223" s="193" t="s">
        <v>291</v>
      </c>
      <c r="K223" s="194" t="s">
        <v>66</v>
      </c>
      <c r="L223" s="192" t="s">
        <v>235</v>
      </c>
      <c r="M223" s="194" t="s">
        <v>136</v>
      </c>
      <c r="N223" s="273">
        <f>'[3]RAB MANUAL'!E3999</f>
        <v>2700000</v>
      </c>
      <c r="O223" s="196" t="s">
        <v>74</v>
      </c>
      <c r="P223" s="195" t="s">
        <v>16</v>
      </c>
      <c r="Q223" s="193"/>
      <c r="R223" s="193"/>
      <c r="S223" s="193"/>
      <c r="T223" s="193" t="s">
        <v>1240</v>
      </c>
    </row>
    <row r="224" spans="1:20" ht="30" customHeight="1">
      <c r="A224" s="760"/>
      <c r="B224" s="761"/>
      <c r="C224" s="763"/>
      <c r="D224" s="793"/>
      <c r="E224" s="1012" t="s">
        <v>123</v>
      </c>
      <c r="F224" s="1013"/>
      <c r="G224" s="902"/>
      <c r="H224" s="759"/>
      <c r="I224" s="759"/>
      <c r="J224" s="194"/>
      <c r="K224" s="194"/>
      <c r="L224" s="192"/>
      <c r="M224" s="194"/>
      <c r="N224" s="273"/>
      <c r="O224" s="196"/>
      <c r="P224" s="195"/>
      <c r="Q224" s="193"/>
      <c r="R224" s="193"/>
      <c r="S224" s="193"/>
      <c r="T224" s="194"/>
    </row>
    <row r="225" spans="1:20" ht="63.75">
      <c r="A225" s="760"/>
      <c r="B225" s="761"/>
      <c r="C225" s="763"/>
      <c r="D225" s="793"/>
      <c r="E225" s="818" t="s">
        <v>28</v>
      </c>
      <c r="F225" s="833" t="s">
        <v>660</v>
      </c>
      <c r="G225" s="815" t="s">
        <v>183</v>
      </c>
      <c r="H225" s="850" t="s">
        <v>266</v>
      </c>
      <c r="I225" s="850" t="s">
        <v>269</v>
      </c>
      <c r="J225" s="193" t="s">
        <v>291</v>
      </c>
      <c r="K225" s="194" t="s">
        <v>66</v>
      </c>
      <c r="L225" s="192" t="s">
        <v>235</v>
      </c>
      <c r="M225" s="194" t="s">
        <v>138</v>
      </c>
      <c r="N225" s="273">
        <f>'[3]RAB MANUAL'!E4057</f>
        <v>2700000</v>
      </c>
      <c r="O225" s="196" t="s">
        <v>74</v>
      </c>
      <c r="P225" s="195" t="s">
        <v>16</v>
      </c>
      <c r="Q225" s="193"/>
      <c r="R225" s="193"/>
      <c r="S225" s="193"/>
      <c r="T225" s="193" t="s">
        <v>1240</v>
      </c>
    </row>
    <row r="226" spans="1:20" ht="51">
      <c r="A226" s="760"/>
      <c r="B226" s="761"/>
      <c r="C226" s="763"/>
      <c r="D226" s="793"/>
      <c r="E226" s="818" t="s">
        <v>165</v>
      </c>
      <c r="F226" s="833" t="s">
        <v>661</v>
      </c>
      <c r="G226" s="815" t="s">
        <v>183</v>
      </c>
      <c r="H226" s="833" t="s">
        <v>268</v>
      </c>
      <c r="I226" s="833" t="s">
        <v>270</v>
      </c>
      <c r="J226" s="193" t="s">
        <v>291</v>
      </c>
      <c r="K226" s="194" t="s">
        <v>66</v>
      </c>
      <c r="L226" s="192" t="s">
        <v>235</v>
      </c>
      <c r="M226" s="194" t="s">
        <v>138</v>
      </c>
      <c r="N226" s="273">
        <f>'[3]RAB MANUAL'!E4087</f>
        <v>2700000</v>
      </c>
      <c r="O226" s="196" t="s">
        <v>74</v>
      </c>
      <c r="P226" s="195" t="s">
        <v>16</v>
      </c>
      <c r="Q226" s="193"/>
      <c r="R226" s="193"/>
      <c r="S226" s="193"/>
      <c r="T226" s="193" t="s">
        <v>1241</v>
      </c>
    </row>
    <row r="227" spans="1:20" ht="51">
      <c r="A227" s="760"/>
      <c r="B227" s="761"/>
      <c r="C227" s="763"/>
      <c r="D227" s="793"/>
      <c r="E227" s="818" t="s">
        <v>164</v>
      </c>
      <c r="F227" s="833" t="s">
        <v>659</v>
      </c>
      <c r="G227" s="816" t="s">
        <v>183</v>
      </c>
      <c r="H227" s="833" t="s">
        <v>382</v>
      </c>
      <c r="I227" s="833" t="s">
        <v>667</v>
      </c>
      <c r="J227" s="193" t="s">
        <v>291</v>
      </c>
      <c r="K227" s="194" t="s">
        <v>478</v>
      </c>
      <c r="L227" s="192" t="s">
        <v>479</v>
      </c>
      <c r="M227" s="194" t="s">
        <v>138</v>
      </c>
      <c r="N227" s="273">
        <v>2700000</v>
      </c>
      <c r="O227" s="196" t="s">
        <v>74</v>
      </c>
      <c r="P227" s="805" t="s">
        <v>447</v>
      </c>
      <c r="Q227" s="841"/>
      <c r="R227" s="841"/>
      <c r="S227" s="841"/>
      <c r="T227" s="193" t="s">
        <v>1241</v>
      </c>
    </row>
    <row r="228" spans="1:20" ht="51">
      <c r="A228" s="760"/>
      <c r="B228" s="761"/>
      <c r="C228" s="763"/>
      <c r="D228" s="793"/>
      <c r="E228" s="818" t="s">
        <v>163</v>
      </c>
      <c r="F228" s="833" t="s">
        <v>662</v>
      </c>
      <c r="G228" s="816" t="s">
        <v>183</v>
      </c>
      <c r="H228" s="833" t="s">
        <v>401</v>
      </c>
      <c r="I228" s="833" t="s">
        <v>666</v>
      </c>
      <c r="J228" s="193" t="s">
        <v>291</v>
      </c>
      <c r="K228" s="194" t="s">
        <v>480</v>
      </c>
      <c r="L228" s="192" t="s">
        <v>479</v>
      </c>
      <c r="M228" s="194" t="s">
        <v>138</v>
      </c>
      <c r="N228" s="273">
        <v>2700000</v>
      </c>
      <c r="O228" s="196" t="s">
        <v>74</v>
      </c>
      <c r="P228" s="805" t="s">
        <v>447</v>
      </c>
      <c r="Q228" s="841"/>
      <c r="R228" s="841"/>
      <c r="S228" s="841"/>
      <c r="T228" s="193" t="s">
        <v>1240</v>
      </c>
    </row>
    <row r="229" spans="1:20" ht="102">
      <c r="A229" s="760"/>
      <c r="B229" s="761"/>
      <c r="C229" s="763"/>
      <c r="D229" s="793"/>
      <c r="E229" s="818" t="s">
        <v>161</v>
      </c>
      <c r="F229" s="833" t="s">
        <v>669</v>
      </c>
      <c r="G229" s="816" t="s">
        <v>441</v>
      </c>
      <c r="H229" s="833" t="s">
        <v>403</v>
      </c>
      <c r="I229" s="833" t="s">
        <v>665</v>
      </c>
      <c r="J229" s="193" t="s">
        <v>291</v>
      </c>
      <c r="K229" s="194" t="s">
        <v>481</v>
      </c>
      <c r="L229" s="192" t="s">
        <v>479</v>
      </c>
      <c r="M229" s="194" t="s">
        <v>138</v>
      </c>
      <c r="N229" s="273">
        <v>2700000</v>
      </c>
      <c r="O229" s="196" t="s">
        <v>74</v>
      </c>
      <c r="P229" s="805" t="s">
        <v>447</v>
      </c>
      <c r="Q229" s="841"/>
      <c r="R229" s="841"/>
      <c r="S229" s="841"/>
      <c r="T229" s="193" t="s">
        <v>1240</v>
      </c>
    </row>
    <row r="230" spans="1:20" ht="89.25">
      <c r="A230" s="760"/>
      <c r="B230" s="761"/>
      <c r="C230" s="763"/>
      <c r="D230" s="793"/>
      <c r="E230" s="818" t="s">
        <v>166</v>
      </c>
      <c r="F230" s="833" t="s">
        <v>663</v>
      </c>
      <c r="G230" s="816" t="s">
        <v>183</v>
      </c>
      <c r="H230" s="833" t="s">
        <v>663</v>
      </c>
      <c r="I230" s="833" t="s">
        <v>664</v>
      </c>
      <c r="J230" s="193" t="s">
        <v>291</v>
      </c>
      <c r="K230" s="194" t="s">
        <v>66</v>
      </c>
      <c r="L230" s="192" t="s">
        <v>235</v>
      </c>
      <c r="M230" s="194" t="s">
        <v>138</v>
      </c>
      <c r="N230" s="273">
        <v>1000000</v>
      </c>
      <c r="O230" s="196" t="s">
        <v>74</v>
      </c>
      <c r="P230" s="805" t="s">
        <v>16</v>
      </c>
      <c r="Q230" s="841"/>
      <c r="R230" s="841"/>
      <c r="S230" s="841"/>
      <c r="T230" s="193" t="s">
        <v>1240</v>
      </c>
    </row>
    <row r="231" spans="1:20" ht="61.5" customHeight="1">
      <c r="A231" s="760"/>
      <c r="B231" s="761"/>
      <c r="C231" s="763"/>
      <c r="D231" s="793"/>
      <c r="E231" s="1012" t="s">
        <v>176</v>
      </c>
      <c r="F231" s="1013"/>
      <c r="G231" s="902"/>
      <c r="H231" s="715"/>
      <c r="I231" s="715"/>
      <c r="J231" s="193"/>
      <c r="K231" s="194"/>
      <c r="L231" s="192"/>
      <c r="M231" s="194"/>
      <c r="N231" s="273"/>
      <c r="O231" s="196"/>
      <c r="P231" s="195"/>
      <c r="Q231" s="193"/>
      <c r="R231" s="193"/>
      <c r="S231" s="193"/>
      <c r="T231" s="194"/>
    </row>
    <row r="232" spans="1:20" ht="51">
      <c r="A232" s="760"/>
      <c r="B232" s="763"/>
      <c r="C232" s="763"/>
      <c r="D232" s="793"/>
      <c r="E232" s="818" t="s">
        <v>177</v>
      </c>
      <c r="F232" s="833" t="s">
        <v>668</v>
      </c>
      <c r="G232" s="815" t="s">
        <v>183</v>
      </c>
      <c r="H232" s="833" t="s">
        <v>272</v>
      </c>
      <c r="I232" s="833" t="s">
        <v>271</v>
      </c>
      <c r="J232" s="193" t="s">
        <v>291</v>
      </c>
      <c r="K232" s="194" t="s">
        <v>34</v>
      </c>
      <c r="L232" s="192" t="s">
        <v>235</v>
      </c>
      <c r="M232" s="193" t="s">
        <v>128</v>
      </c>
      <c r="N232" s="273">
        <f>'[3]RAB MANUAL'!E4158</f>
        <v>40243500</v>
      </c>
      <c r="O232" s="196" t="s">
        <v>74</v>
      </c>
      <c r="P232" s="195" t="s">
        <v>16</v>
      </c>
      <c r="Q232" s="193"/>
      <c r="R232" s="193"/>
      <c r="S232" s="193" t="s">
        <v>1093</v>
      </c>
      <c r="T232" s="193"/>
    </row>
    <row r="233" spans="1:20" ht="40.5" customHeight="1">
      <c r="A233" s="867"/>
      <c r="B233" s="763"/>
      <c r="C233" s="1162" t="s">
        <v>383</v>
      </c>
      <c r="D233" s="1163"/>
      <c r="E233" s="1200" t="s">
        <v>482</v>
      </c>
      <c r="F233" s="1201"/>
      <c r="G233" s="815"/>
      <c r="H233" s="833"/>
      <c r="I233" s="833"/>
      <c r="J233" s="193"/>
      <c r="K233" s="194"/>
      <c r="L233" s="192"/>
      <c r="M233" s="193"/>
      <c r="N233" s="273"/>
      <c r="O233" s="196"/>
      <c r="P233" s="195"/>
      <c r="Q233" s="193"/>
      <c r="R233" s="193"/>
      <c r="S233" s="193"/>
      <c r="T233" s="194"/>
    </row>
    <row r="234" spans="1:20" ht="89.25">
      <c r="A234" s="867"/>
      <c r="B234" s="763"/>
      <c r="C234" s="1164"/>
      <c r="D234" s="1165"/>
      <c r="E234" s="762" t="s">
        <v>319</v>
      </c>
      <c r="F234" s="271" t="s">
        <v>384</v>
      </c>
      <c r="G234" s="815" t="s">
        <v>180</v>
      </c>
      <c r="H234" s="271" t="s">
        <v>384</v>
      </c>
      <c r="I234" s="271" t="s">
        <v>394</v>
      </c>
      <c r="J234" s="193" t="s">
        <v>291</v>
      </c>
      <c r="K234" s="194" t="s">
        <v>480</v>
      </c>
      <c r="L234" s="192" t="s">
        <v>483</v>
      </c>
      <c r="M234" s="193" t="s">
        <v>484</v>
      </c>
      <c r="N234" s="273">
        <v>20000000</v>
      </c>
      <c r="O234" s="196" t="s">
        <v>74</v>
      </c>
      <c r="P234" s="195" t="s">
        <v>447</v>
      </c>
      <c r="Q234" s="193"/>
      <c r="R234" s="193"/>
      <c r="S234" s="193"/>
      <c r="T234" s="193" t="s">
        <v>1240</v>
      </c>
    </row>
    <row r="235" spans="1:20" ht="51">
      <c r="A235" s="867"/>
      <c r="B235" s="763"/>
      <c r="C235" s="897"/>
      <c r="D235" s="898"/>
      <c r="E235" s="762" t="s">
        <v>165</v>
      </c>
      <c r="F235" s="271" t="s">
        <v>385</v>
      </c>
      <c r="G235" s="815" t="s">
        <v>442</v>
      </c>
      <c r="H235" s="271" t="s">
        <v>385</v>
      </c>
      <c r="I235" s="271" t="s">
        <v>395</v>
      </c>
      <c r="J235" s="193" t="s">
        <v>291</v>
      </c>
      <c r="K235" s="194" t="s">
        <v>485</v>
      </c>
      <c r="L235" s="192" t="s">
        <v>299</v>
      </c>
      <c r="M235" s="193" t="s">
        <v>230</v>
      </c>
      <c r="N235" s="273">
        <v>200000000</v>
      </c>
      <c r="O235" s="196" t="s">
        <v>75</v>
      </c>
      <c r="P235" s="195" t="s">
        <v>472</v>
      </c>
      <c r="Q235" s="193"/>
      <c r="R235" s="193"/>
      <c r="S235" s="193" t="s">
        <v>1093</v>
      </c>
      <c r="T235" s="194"/>
    </row>
    <row r="236" spans="1:20" ht="73.5" customHeight="1">
      <c r="A236" s="867"/>
      <c r="B236" s="761"/>
      <c r="C236" s="1202" t="s">
        <v>386</v>
      </c>
      <c r="D236" s="1165"/>
      <c r="E236" s="1200" t="s">
        <v>387</v>
      </c>
      <c r="F236" s="1201"/>
      <c r="G236" s="815"/>
      <c r="H236" s="833"/>
      <c r="I236" s="833"/>
      <c r="J236" s="193"/>
      <c r="K236" s="194"/>
      <c r="L236" s="192"/>
      <c r="M236" s="193"/>
      <c r="N236" s="273"/>
      <c r="O236" s="196"/>
      <c r="P236" s="195"/>
      <c r="Q236" s="193"/>
      <c r="R236" s="193"/>
      <c r="S236" s="193"/>
      <c r="T236" s="194"/>
    </row>
    <row r="237" spans="1:20" ht="76.5">
      <c r="A237" s="867"/>
      <c r="B237" s="761"/>
      <c r="C237" s="798"/>
      <c r="D237" s="793"/>
      <c r="E237" s="762" t="s">
        <v>319</v>
      </c>
      <c r="F237" s="271" t="s">
        <v>766</v>
      </c>
      <c r="G237" s="815" t="s">
        <v>442</v>
      </c>
      <c r="H237" s="271" t="s">
        <v>766</v>
      </c>
      <c r="I237" s="271" t="s">
        <v>767</v>
      </c>
      <c r="J237" s="193" t="s">
        <v>291</v>
      </c>
      <c r="K237" s="194" t="s">
        <v>486</v>
      </c>
      <c r="L237" s="192" t="s">
        <v>483</v>
      </c>
      <c r="M237" s="193" t="s">
        <v>138</v>
      </c>
      <c r="N237" s="273">
        <v>10000000</v>
      </c>
      <c r="O237" s="196" t="s">
        <v>75</v>
      </c>
      <c r="P237" s="195" t="s">
        <v>447</v>
      </c>
      <c r="Q237" s="193"/>
      <c r="R237" s="193"/>
      <c r="S237" s="193"/>
      <c r="T237" s="193" t="s">
        <v>1241</v>
      </c>
    </row>
    <row r="238" spans="1:20" ht="114.75">
      <c r="A238" s="867"/>
      <c r="B238" s="761"/>
      <c r="C238" s="798"/>
      <c r="D238" s="793"/>
      <c r="E238" s="762" t="s">
        <v>165</v>
      </c>
      <c r="F238" s="266" t="s">
        <v>388</v>
      </c>
      <c r="G238" s="815" t="s">
        <v>442</v>
      </c>
      <c r="H238" s="266" t="s">
        <v>388</v>
      </c>
      <c r="I238" s="266" t="s">
        <v>391</v>
      </c>
      <c r="J238" s="193" t="s">
        <v>291</v>
      </c>
      <c r="K238" s="194" t="s">
        <v>468</v>
      </c>
      <c r="L238" s="192" t="s">
        <v>483</v>
      </c>
      <c r="M238" s="193" t="s">
        <v>138</v>
      </c>
      <c r="N238" s="273">
        <v>10000000</v>
      </c>
      <c r="O238" s="196" t="s">
        <v>75</v>
      </c>
      <c r="P238" s="195" t="s">
        <v>447</v>
      </c>
      <c r="Q238" s="193"/>
      <c r="R238" s="193"/>
      <c r="S238" s="193"/>
      <c r="T238" s="193" t="s">
        <v>1240</v>
      </c>
    </row>
    <row r="239" spans="1:20" ht="51">
      <c r="A239" s="867"/>
      <c r="B239" s="761"/>
      <c r="C239" s="798"/>
      <c r="D239" s="793"/>
      <c r="E239" s="762" t="s">
        <v>164</v>
      </c>
      <c r="F239" s="271" t="s">
        <v>389</v>
      </c>
      <c r="G239" s="815" t="s">
        <v>442</v>
      </c>
      <c r="H239" s="271" t="s">
        <v>389</v>
      </c>
      <c r="I239" s="271" t="s">
        <v>392</v>
      </c>
      <c r="J239" s="193" t="s">
        <v>291</v>
      </c>
      <c r="K239" s="194" t="s">
        <v>506</v>
      </c>
      <c r="L239" s="192" t="s">
        <v>483</v>
      </c>
      <c r="M239" s="193" t="s">
        <v>138</v>
      </c>
      <c r="N239" s="273">
        <v>45000000</v>
      </c>
      <c r="O239" s="196" t="s">
        <v>75</v>
      </c>
      <c r="P239" s="195" t="s">
        <v>447</v>
      </c>
      <c r="Q239" s="193"/>
      <c r="R239" s="193"/>
      <c r="S239" s="193"/>
      <c r="T239" s="193" t="s">
        <v>1241</v>
      </c>
    </row>
    <row r="240" spans="1:20" ht="51">
      <c r="A240" s="868"/>
      <c r="B240" s="761"/>
      <c r="C240" s="798"/>
      <c r="D240" s="793"/>
      <c r="E240" s="762" t="s">
        <v>163</v>
      </c>
      <c r="F240" s="266" t="s">
        <v>390</v>
      </c>
      <c r="G240" s="815" t="s">
        <v>442</v>
      </c>
      <c r="H240" s="271" t="s">
        <v>390</v>
      </c>
      <c r="I240" s="271" t="s">
        <v>393</v>
      </c>
      <c r="J240" s="193" t="s">
        <v>291</v>
      </c>
      <c r="K240" s="194" t="s">
        <v>468</v>
      </c>
      <c r="L240" s="192" t="s">
        <v>483</v>
      </c>
      <c r="M240" s="193" t="s">
        <v>138</v>
      </c>
      <c r="N240" s="273">
        <v>26000000</v>
      </c>
      <c r="O240" s="196" t="s">
        <v>75</v>
      </c>
      <c r="P240" s="195" t="s">
        <v>447</v>
      </c>
      <c r="Q240" s="193"/>
      <c r="R240" s="193"/>
      <c r="S240" s="193"/>
      <c r="T240" s="193" t="s">
        <v>1240</v>
      </c>
    </row>
    <row r="241" spans="1:20" ht="44.25" customHeight="1">
      <c r="A241" s="867"/>
      <c r="B241" s="761"/>
      <c r="C241" s="763"/>
      <c r="D241" s="793"/>
      <c r="E241" s="762" t="s">
        <v>161</v>
      </c>
      <c r="F241" s="271" t="s">
        <v>396</v>
      </c>
      <c r="G241" s="815" t="s">
        <v>442</v>
      </c>
      <c r="H241" s="271" t="s">
        <v>396</v>
      </c>
      <c r="I241" s="271" t="s">
        <v>397</v>
      </c>
      <c r="J241" s="337" t="s">
        <v>522</v>
      </c>
      <c r="K241" s="194" t="s">
        <v>486</v>
      </c>
      <c r="L241" s="192" t="s">
        <v>469</v>
      </c>
      <c r="M241" s="193" t="s">
        <v>138</v>
      </c>
      <c r="N241" s="273">
        <v>20000000</v>
      </c>
      <c r="O241" s="196" t="s">
        <v>75</v>
      </c>
      <c r="P241" s="195" t="s">
        <v>447</v>
      </c>
      <c r="Q241" s="193"/>
      <c r="R241" s="193"/>
      <c r="S241" s="193"/>
      <c r="T241" s="193" t="s">
        <v>1240</v>
      </c>
    </row>
    <row r="242" spans="1:20" ht="38.25">
      <c r="A242" s="867"/>
      <c r="B242" s="761"/>
      <c r="C242" s="798"/>
      <c r="D242" s="793"/>
      <c r="E242" s="762" t="s">
        <v>166</v>
      </c>
      <c r="F242" s="266" t="s">
        <v>520</v>
      </c>
      <c r="G242" s="815" t="s">
        <v>519</v>
      </c>
      <c r="H242" s="271" t="s">
        <v>520</v>
      </c>
      <c r="I242" s="271" t="s">
        <v>521</v>
      </c>
      <c r="J242" s="337" t="s">
        <v>360</v>
      </c>
      <c r="K242" s="194" t="s">
        <v>508</v>
      </c>
      <c r="L242" s="192" t="s">
        <v>523</v>
      </c>
      <c r="M242" s="193" t="s">
        <v>138</v>
      </c>
      <c r="N242" s="273">
        <v>20000000</v>
      </c>
      <c r="O242" s="196" t="s">
        <v>75</v>
      </c>
      <c r="P242" s="195" t="s">
        <v>447</v>
      </c>
      <c r="Q242" s="193"/>
      <c r="R242" s="193"/>
      <c r="S242" s="193"/>
      <c r="T242" s="193" t="s">
        <v>1240</v>
      </c>
    </row>
    <row r="243" spans="1:20" ht="51">
      <c r="A243" s="868"/>
      <c r="B243" s="801"/>
      <c r="C243" s="869"/>
      <c r="D243" s="870"/>
      <c r="E243" s="762" t="s">
        <v>162</v>
      </c>
      <c r="F243" s="271" t="s">
        <v>504</v>
      </c>
      <c r="G243" s="815" t="s">
        <v>442</v>
      </c>
      <c r="H243" s="271" t="s">
        <v>504</v>
      </c>
      <c r="I243" s="271" t="s">
        <v>505</v>
      </c>
      <c r="J243" s="337" t="s">
        <v>507</v>
      </c>
      <c r="K243" s="194" t="s">
        <v>508</v>
      </c>
      <c r="L243" s="192" t="s">
        <v>508</v>
      </c>
      <c r="M243" s="193" t="s">
        <v>138</v>
      </c>
      <c r="N243" s="273">
        <v>15000000</v>
      </c>
      <c r="O243" s="196" t="s">
        <v>75</v>
      </c>
      <c r="P243" s="195" t="s">
        <v>16</v>
      </c>
      <c r="Q243" s="193"/>
      <c r="R243" s="193"/>
      <c r="S243" s="193"/>
      <c r="T243" s="193" t="s">
        <v>1241</v>
      </c>
    </row>
    <row r="244" spans="1:20">
      <c r="A244" s="1169" t="s">
        <v>25</v>
      </c>
      <c r="B244" s="1170"/>
      <c r="C244" s="1170"/>
      <c r="D244" s="1170"/>
      <c r="E244" s="1170"/>
      <c r="F244" s="1170"/>
      <c r="G244" s="1170"/>
      <c r="H244" s="1170"/>
      <c r="I244" s="1170"/>
      <c r="J244" s="1170"/>
      <c r="K244" s="1170"/>
      <c r="L244" s="1170"/>
      <c r="M244" s="1171"/>
      <c r="N244" s="804">
        <f>SUM(N207:N243)</f>
        <v>868528400</v>
      </c>
      <c r="O244" s="752"/>
      <c r="P244" s="195"/>
      <c r="Q244" s="195"/>
      <c r="R244" s="195"/>
      <c r="S244" s="195"/>
      <c r="T244" s="752"/>
    </row>
    <row r="245" spans="1:20">
      <c r="A245" s="871" t="s">
        <v>35</v>
      </c>
      <c r="B245" s="1203" t="s">
        <v>69</v>
      </c>
      <c r="C245" s="1162" t="s">
        <v>37</v>
      </c>
      <c r="D245" s="1163"/>
      <c r="E245" s="1188" t="s">
        <v>37</v>
      </c>
      <c r="F245" s="1189"/>
      <c r="G245" s="751"/>
      <c r="H245" s="856"/>
      <c r="I245" s="856"/>
      <c r="J245" s="809"/>
      <c r="K245" s="809"/>
      <c r="L245" s="809"/>
      <c r="M245" s="809"/>
      <c r="N245" s="804"/>
      <c r="O245" s="752"/>
      <c r="P245" s="195"/>
      <c r="Q245" s="195"/>
      <c r="R245" s="195"/>
      <c r="S245" s="195"/>
      <c r="T245" s="752"/>
    </row>
    <row r="246" spans="1:20" ht="63.75">
      <c r="A246" s="873"/>
      <c r="B246" s="1204"/>
      <c r="C246" s="1182"/>
      <c r="D246" s="1183"/>
      <c r="E246" s="336" t="s">
        <v>28</v>
      </c>
      <c r="F246" s="337" t="s">
        <v>1163</v>
      </c>
      <c r="G246" s="195" t="s">
        <v>186</v>
      </c>
      <c r="H246" s="337" t="s">
        <v>274</v>
      </c>
      <c r="I246" s="337" t="s">
        <v>275</v>
      </c>
      <c r="J246" s="193" t="s">
        <v>291</v>
      </c>
      <c r="K246" s="194" t="s">
        <v>34</v>
      </c>
      <c r="L246" s="192" t="s">
        <v>307</v>
      </c>
      <c r="M246" s="194" t="s">
        <v>138</v>
      </c>
      <c r="N246" s="273">
        <v>25000000</v>
      </c>
      <c r="O246" s="196" t="s">
        <v>75</v>
      </c>
      <c r="P246" s="195" t="s">
        <v>16</v>
      </c>
      <c r="Q246" s="193"/>
      <c r="R246" s="193"/>
      <c r="S246" s="193"/>
      <c r="T246" s="193" t="s">
        <v>1241</v>
      </c>
    </row>
    <row r="247" spans="1:20">
      <c r="A247" s="873"/>
      <c r="B247" s="859"/>
      <c r="C247" s="1162" t="s">
        <v>125</v>
      </c>
      <c r="D247" s="1163"/>
      <c r="E247" s="1164" t="s">
        <v>125</v>
      </c>
      <c r="F247" s="1165"/>
      <c r="G247" s="917"/>
      <c r="H247" s="793"/>
      <c r="I247" s="793"/>
      <c r="J247" s="809"/>
      <c r="K247" s="809"/>
      <c r="L247" s="809"/>
      <c r="M247" s="809"/>
      <c r="N247" s="804"/>
      <c r="O247" s="752"/>
      <c r="P247" s="195"/>
      <c r="Q247" s="195"/>
      <c r="R247" s="195"/>
      <c r="S247" s="195"/>
      <c r="T247" s="752"/>
    </row>
    <row r="248" spans="1:20" ht="38.25">
      <c r="A248" s="874"/>
      <c r="B248" s="875"/>
      <c r="C248" s="1182"/>
      <c r="D248" s="1183"/>
      <c r="E248" s="336" t="s">
        <v>28</v>
      </c>
      <c r="F248" s="337" t="s">
        <v>1163</v>
      </c>
      <c r="G248" s="195" t="s">
        <v>186</v>
      </c>
      <c r="H248" s="337" t="s">
        <v>724</v>
      </c>
      <c r="I248" s="337" t="s">
        <v>724</v>
      </c>
      <c r="J248" s="193" t="s">
        <v>291</v>
      </c>
      <c r="K248" s="194" t="s">
        <v>34</v>
      </c>
      <c r="L248" s="192" t="s">
        <v>487</v>
      </c>
      <c r="M248" s="194" t="s">
        <v>488</v>
      </c>
      <c r="N248" s="273">
        <v>658800000</v>
      </c>
      <c r="O248" s="196" t="s">
        <v>75</v>
      </c>
      <c r="P248" s="195" t="s">
        <v>16</v>
      </c>
      <c r="Q248" s="193"/>
      <c r="R248" s="193"/>
      <c r="S248" s="193" t="s">
        <v>1093</v>
      </c>
      <c r="T248" s="194"/>
    </row>
    <row r="249" spans="1:20">
      <c r="A249" s="874"/>
      <c r="B249" s="875"/>
      <c r="C249" s="1164" t="s">
        <v>124</v>
      </c>
      <c r="D249" s="1165"/>
      <c r="E249" s="1164" t="s">
        <v>124</v>
      </c>
      <c r="F249" s="1165"/>
      <c r="G249" s="917"/>
      <c r="H249" s="793"/>
      <c r="I249" s="793"/>
      <c r="J249" s="194"/>
      <c r="K249" s="194"/>
      <c r="L249" s="192"/>
      <c r="M249" s="194"/>
      <c r="N249" s="273"/>
      <c r="O249" s="196"/>
      <c r="P249" s="195"/>
      <c r="Q249" s="193"/>
      <c r="R249" s="193"/>
      <c r="S249" s="193"/>
      <c r="T249" s="194"/>
    </row>
    <row r="250" spans="1:20" ht="51">
      <c r="A250" s="876"/>
      <c r="B250" s="877"/>
      <c r="C250" s="1182"/>
      <c r="D250" s="1183"/>
      <c r="E250" s="336" t="s">
        <v>28</v>
      </c>
      <c r="F250" s="337" t="s">
        <v>1163</v>
      </c>
      <c r="G250" s="195" t="s">
        <v>186</v>
      </c>
      <c r="H250" s="337" t="s">
        <v>276</v>
      </c>
      <c r="I250" s="337" t="s">
        <v>277</v>
      </c>
      <c r="J250" s="193" t="s">
        <v>291</v>
      </c>
      <c r="K250" s="194" t="s">
        <v>34</v>
      </c>
      <c r="L250" s="192" t="s">
        <v>236</v>
      </c>
      <c r="M250" s="194" t="s">
        <v>138</v>
      </c>
      <c r="N250" s="273">
        <f>'[3]RAB MANUAL'!E4327</f>
        <v>10000000</v>
      </c>
      <c r="O250" s="196" t="s">
        <v>75</v>
      </c>
      <c r="P250" s="195" t="s">
        <v>16</v>
      </c>
      <c r="Q250" s="193"/>
      <c r="R250" s="193"/>
      <c r="S250" s="193"/>
      <c r="T250" s="193" t="s">
        <v>1240</v>
      </c>
    </row>
    <row r="251" spans="1:20">
      <c r="A251" s="1169" t="s">
        <v>73</v>
      </c>
      <c r="B251" s="1170"/>
      <c r="C251" s="1170"/>
      <c r="D251" s="1170"/>
      <c r="E251" s="1170"/>
      <c r="F251" s="1170"/>
      <c r="G251" s="1170"/>
      <c r="H251" s="1170"/>
      <c r="I251" s="1170"/>
      <c r="J251" s="1170"/>
      <c r="K251" s="1170"/>
      <c r="L251" s="1170"/>
      <c r="M251" s="1171"/>
      <c r="N251" s="804">
        <f>SUM(N246:N250)</f>
        <v>693800000</v>
      </c>
      <c r="O251" s="752"/>
      <c r="P251" s="195"/>
      <c r="Q251" s="195"/>
      <c r="R251" s="195"/>
      <c r="S251" s="195"/>
      <c r="T251" s="752"/>
    </row>
    <row r="252" spans="1:20">
      <c r="A252" s="1197" t="s">
        <v>20</v>
      </c>
      <c r="B252" s="1198"/>
      <c r="C252" s="1198"/>
      <c r="D252" s="1198"/>
      <c r="E252" s="1198"/>
      <c r="F252" s="1198"/>
      <c r="G252" s="1198"/>
      <c r="H252" s="1198"/>
      <c r="I252" s="1198"/>
      <c r="J252" s="1198"/>
      <c r="K252" s="1198"/>
      <c r="L252" s="1198"/>
      <c r="M252" s="1199"/>
      <c r="N252" s="878">
        <f>SUM(N251+N244+N205+N175+N103)</f>
        <v>6113943772</v>
      </c>
      <c r="O252" s="752"/>
      <c r="P252" s="879"/>
      <c r="Q252" s="879"/>
      <c r="R252" s="879"/>
      <c r="S252" s="879"/>
      <c r="T252" s="752"/>
    </row>
    <row r="253" spans="1:20">
      <c r="A253" s="880"/>
      <c r="B253" s="881"/>
      <c r="C253" s="881"/>
      <c r="D253" s="881"/>
      <c r="E253" s="881"/>
      <c r="F253" s="881"/>
      <c r="G253" s="893"/>
      <c r="H253" s="880"/>
      <c r="I253" s="880"/>
      <c r="J253" s="880"/>
      <c r="K253" s="880"/>
      <c r="L253" s="880"/>
      <c r="M253" s="880"/>
      <c r="N253" s="882"/>
      <c r="O253" s="886"/>
      <c r="P253" s="889"/>
      <c r="Q253" s="884"/>
      <c r="R253" s="884"/>
      <c r="S253" s="884"/>
      <c r="T253" s="883"/>
    </row>
    <row r="254" spans="1:20">
      <c r="A254" s="884"/>
      <c r="B254" s="885"/>
      <c r="C254" s="885"/>
      <c r="D254" s="885"/>
      <c r="E254" s="885"/>
      <c r="F254" s="885"/>
      <c r="G254" s="886"/>
      <c r="H254" s="884"/>
      <c r="I254" s="884"/>
      <c r="J254" s="883"/>
      <c r="K254" s="884"/>
      <c r="L254" s="883"/>
      <c r="M254" s="884"/>
      <c r="N254" s="1155" t="s">
        <v>1548</v>
      </c>
      <c r="O254" s="1155"/>
      <c r="P254" s="1155"/>
      <c r="Q254" s="1155"/>
      <c r="R254" s="1155"/>
      <c r="S254" s="1155"/>
      <c r="T254" s="1155"/>
    </row>
    <row r="255" spans="1:20">
      <c r="A255" s="884"/>
      <c r="B255" s="1156" t="s">
        <v>21</v>
      </c>
      <c r="C255" s="1156"/>
      <c r="D255" s="1156"/>
      <c r="E255" s="1156"/>
      <c r="F255" s="1156"/>
      <c r="G255" s="886"/>
      <c r="H255" s="883"/>
      <c r="I255" s="883"/>
      <c r="J255" s="883"/>
      <c r="K255" s="884"/>
      <c r="L255" s="883"/>
      <c r="M255" s="884"/>
      <c r="N255" s="1156" t="s">
        <v>22</v>
      </c>
      <c r="O255" s="1156"/>
      <c r="P255" s="1156"/>
      <c r="Q255" s="1156"/>
      <c r="R255" s="1156"/>
      <c r="S255" s="1156"/>
      <c r="T255" s="1156"/>
    </row>
    <row r="256" spans="1:20">
      <c r="A256" s="884"/>
      <c r="B256" s="1156" t="s">
        <v>308</v>
      </c>
      <c r="C256" s="1156"/>
      <c r="D256" s="1156"/>
      <c r="E256" s="1156"/>
      <c r="F256" s="1156"/>
      <c r="G256" s="886"/>
      <c r="H256" s="883"/>
      <c r="I256" s="887"/>
      <c r="J256" s="888"/>
      <c r="K256" s="884" t="s">
        <v>772</v>
      </c>
      <c r="L256" s="883"/>
      <c r="M256" s="884"/>
      <c r="N256" s="1156" t="s">
        <v>1242</v>
      </c>
      <c r="O256" s="1156"/>
      <c r="P256" s="1156"/>
      <c r="Q256" s="1156"/>
      <c r="R256" s="1156"/>
      <c r="S256" s="1156"/>
      <c r="T256" s="1156"/>
    </row>
    <row r="257" spans="1:20">
      <c r="A257" s="884"/>
      <c r="B257" s="1195"/>
      <c r="C257" s="1195"/>
      <c r="D257" s="1195"/>
      <c r="E257" s="1195"/>
      <c r="F257" s="1195"/>
      <c r="G257" s="886"/>
      <c r="H257" s="884"/>
      <c r="I257" s="884"/>
      <c r="J257" s="883"/>
      <c r="K257" s="884"/>
      <c r="L257" s="883"/>
      <c r="M257" s="884"/>
      <c r="N257" s="884"/>
      <c r="O257" s="889"/>
      <c r="P257" s="889"/>
      <c r="Q257" s="884"/>
      <c r="R257" s="884"/>
      <c r="S257" s="884"/>
      <c r="T257" s="884"/>
    </row>
    <row r="258" spans="1:20">
      <c r="A258" s="884"/>
      <c r="B258" s="885"/>
      <c r="C258" s="885"/>
      <c r="D258" s="885"/>
      <c r="E258" s="885"/>
      <c r="F258" s="885"/>
      <c r="G258" s="886"/>
      <c r="H258" s="884"/>
      <c r="I258" s="890"/>
      <c r="J258" s="883"/>
      <c r="K258" s="884"/>
      <c r="L258" s="883"/>
      <c r="M258" s="884"/>
      <c r="N258" s="884"/>
      <c r="O258" s="889"/>
      <c r="P258" s="889"/>
      <c r="Q258" s="884"/>
      <c r="R258" s="884"/>
      <c r="S258" s="884"/>
      <c r="T258" s="884"/>
    </row>
    <row r="259" spans="1:20">
      <c r="A259" s="884"/>
      <c r="B259" s="1195"/>
      <c r="C259" s="1195"/>
      <c r="D259" s="1195"/>
      <c r="E259" s="1195"/>
      <c r="F259" s="1195"/>
      <c r="G259" s="886"/>
      <c r="H259" s="884"/>
      <c r="I259" s="884"/>
      <c r="J259" s="883"/>
      <c r="K259" s="884"/>
      <c r="L259" s="883"/>
      <c r="M259" s="884" t="s">
        <v>30</v>
      </c>
      <c r="N259" s="884"/>
      <c r="O259" s="889"/>
      <c r="P259" s="889"/>
      <c r="Q259" s="884"/>
      <c r="R259" s="884"/>
      <c r="S259" s="884"/>
      <c r="T259" s="884"/>
    </row>
    <row r="260" spans="1:20">
      <c r="A260" s="884"/>
      <c r="B260" s="1196" t="s">
        <v>776</v>
      </c>
      <c r="C260" s="1196"/>
      <c r="D260" s="1196"/>
      <c r="E260" s="1196"/>
      <c r="F260" s="1196"/>
      <c r="G260" s="893"/>
      <c r="H260" s="891"/>
      <c r="I260" s="891"/>
      <c r="J260" s="883"/>
      <c r="K260" s="892"/>
      <c r="L260" s="887"/>
      <c r="M260" s="884"/>
      <c r="N260" s="1157" t="s">
        <v>777</v>
      </c>
      <c r="O260" s="1157"/>
      <c r="P260" s="1157"/>
      <c r="Q260" s="1157"/>
      <c r="R260" s="1157"/>
      <c r="S260" s="1157"/>
      <c r="T260" s="1157"/>
    </row>
  </sheetData>
  <mergeCells count="129">
    <mergeCell ref="E34:F34"/>
    <mergeCell ref="C34:D36"/>
    <mergeCell ref="E12:F12"/>
    <mergeCell ref="E14:F14"/>
    <mergeCell ref="E16:F16"/>
    <mergeCell ref="E19:F19"/>
    <mergeCell ref="E21:F21"/>
    <mergeCell ref="E60:F60"/>
    <mergeCell ref="E62:F62"/>
    <mergeCell ref="E69:F69"/>
    <mergeCell ref="E72:F72"/>
    <mergeCell ref="C62:D64"/>
    <mergeCell ref="E47:F47"/>
    <mergeCell ref="E50:F50"/>
    <mergeCell ref="E52:F52"/>
    <mergeCell ref="E54:F54"/>
    <mergeCell ref="C50:D53"/>
    <mergeCell ref="C94:D94"/>
    <mergeCell ref="E94:F94"/>
    <mergeCell ref="E97:F97"/>
    <mergeCell ref="E99:F99"/>
    <mergeCell ref="E101:F101"/>
    <mergeCell ref="E76:F76"/>
    <mergeCell ref="E84:F84"/>
    <mergeCell ref="E86:F86"/>
    <mergeCell ref="E90:F90"/>
    <mergeCell ref="E92:F92"/>
    <mergeCell ref="E119:F119"/>
    <mergeCell ref="E132:F132"/>
    <mergeCell ref="E138:F138"/>
    <mergeCell ref="E140:F140"/>
    <mergeCell ref="C104:D104"/>
    <mergeCell ref="E104:F104"/>
    <mergeCell ref="E108:F108"/>
    <mergeCell ref="C112:D112"/>
    <mergeCell ref="E112:F112"/>
    <mergeCell ref="E160:F160"/>
    <mergeCell ref="E162:F162"/>
    <mergeCell ref="E164:F164"/>
    <mergeCell ref="C166:D166"/>
    <mergeCell ref="E167:F167"/>
    <mergeCell ref="E142:F142"/>
    <mergeCell ref="E146:F146"/>
    <mergeCell ref="E149:F149"/>
    <mergeCell ref="E156:F156"/>
    <mergeCell ref="E158:F158"/>
    <mergeCell ref="E183:F183"/>
    <mergeCell ref="E186:F186"/>
    <mergeCell ref="E188:F188"/>
    <mergeCell ref="E190:F190"/>
    <mergeCell ref="E176:F176"/>
    <mergeCell ref="E178:F178"/>
    <mergeCell ref="E180:F180"/>
    <mergeCell ref="E169:F169"/>
    <mergeCell ref="E171:F171"/>
    <mergeCell ref="E173:F173"/>
    <mergeCell ref="E208:F208"/>
    <mergeCell ref="E211:F211"/>
    <mergeCell ref="C214:D215"/>
    <mergeCell ref="E214:F214"/>
    <mergeCell ref="E216:F216"/>
    <mergeCell ref="E193:F193"/>
    <mergeCell ref="E196:F196"/>
    <mergeCell ref="E198:F198"/>
    <mergeCell ref="C206:D206"/>
    <mergeCell ref="E206:F206"/>
    <mergeCell ref="E233:F233"/>
    <mergeCell ref="C236:D236"/>
    <mergeCell ref="E236:F236"/>
    <mergeCell ref="B245:B246"/>
    <mergeCell ref="C245:D246"/>
    <mergeCell ref="E245:F245"/>
    <mergeCell ref="E220:F220"/>
    <mergeCell ref="C222:D223"/>
    <mergeCell ref="E222:F222"/>
    <mergeCell ref="E224:F224"/>
    <mergeCell ref="E231:F231"/>
    <mergeCell ref="C233:D234"/>
    <mergeCell ref="B256:F256"/>
    <mergeCell ref="B257:F257"/>
    <mergeCell ref="B259:F259"/>
    <mergeCell ref="B260:F260"/>
    <mergeCell ref="C247:D248"/>
    <mergeCell ref="E247:F247"/>
    <mergeCell ref="C249:D250"/>
    <mergeCell ref="E249:F249"/>
    <mergeCell ref="B255:F255"/>
    <mergeCell ref="A252:M252"/>
    <mergeCell ref="J8:J9"/>
    <mergeCell ref="K8:K9"/>
    <mergeCell ref="L8:L9"/>
    <mergeCell ref="M8:M9"/>
    <mergeCell ref="E10:F10"/>
    <mergeCell ref="E32:F32"/>
    <mergeCell ref="G8:G9"/>
    <mergeCell ref="H8:H9"/>
    <mergeCell ref="A3:B3"/>
    <mergeCell ref="A8:A9"/>
    <mergeCell ref="B8:F8"/>
    <mergeCell ref="C9:D9"/>
    <mergeCell ref="E9:F9"/>
    <mergeCell ref="E24:F24"/>
    <mergeCell ref="E26:F26"/>
    <mergeCell ref="E28:F28"/>
    <mergeCell ref="E30:F30"/>
    <mergeCell ref="N254:T254"/>
    <mergeCell ref="N255:T255"/>
    <mergeCell ref="N256:T256"/>
    <mergeCell ref="N260:T260"/>
    <mergeCell ref="P8:R8"/>
    <mergeCell ref="S8:T8"/>
    <mergeCell ref="A1:T1"/>
    <mergeCell ref="A2:T2"/>
    <mergeCell ref="N8:O8"/>
    <mergeCell ref="C10:D13"/>
    <mergeCell ref="B10:B12"/>
    <mergeCell ref="A103:M103"/>
    <mergeCell ref="A175:M175"/>
    <mergeCell ref="A205:M205"/>
    <mergeCell ref="A244:M244"/>
    <mergeCell ref="A251:M251"/>
    <mergeCell ref="C140:D141"/>
    <mergeCell ref="C158:D161"/>
    <mergeCell ref="C169:D170"/>
    <mergeCell ref="C173:D174"/>
    <mergeCell ref="C176:D177"/>
    <mergeCell ref="C183:D184"/>
    <mergeCell ref="C196:D198"/>
    <mergeCell ref="I8:I9"/>
  </mergeCells>
  <pageMargins left="0.7" right="0.7" top="0.75" bottom="0.75" header="0.3" footer="0.3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Kegiatan PKA 2024</vt:lpstr>
      <vt:lpstr>Lampiran IV RKPDESa 2024</vt:lpstr>
      <vt:lpstr>USULAN MUSRENBANG KEC</vt:lpstr>
      <vt:lpstr>Lamp. 1 masuk Desa </vt:lpstr>
      <vt:lpstr>Lam. V Pem. PAGU </vt:lpstr>
      <vt:lpstr>Lamp. VI C kerjasama   </vt:lpstr>
      <vt:lpstr>lamp. VI D PIHAK KETIGA </vt:lpstr>
      <vt:lpstr>Lamp. VI a DU RKP</vt:lpstr>
      <vt:lpstr>REALISASI RKP</vt:lpstr>
      <vt:lpstr>Rekomen IDM</vt:lpstr>
      <vt:lpstr>Rekomendasi SDGS</vt:lpstr>
      <vt:lpstr>TEREALISASI BELUM TEREALI</vt:lpstr>
      <vt:lpstr>Prioritas Usulan </vt:lpstr>
      <vt:lpstr>Lamp. VI b. bdSDGs format lama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2025-07-25T02:16:54Z</dcterms:modified>
</cp:coreProperties>
</file>